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roughmanager\Downloads\"/>
    </mc:Choice>
  </mc:AlternateContent>
  <xr:revisionPtr revIDLastSave="0" documentId="8_{235FCF96-DEE6-46EA-99C3-03BEDC84C90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01 - GENERAL FUND SUMMARY" sheetId="4" r:id="rId1"/>
    <sheet name="01 - GENERAL FUND INCOME" sheetId="1" r:id="rId2"/>
    <sheet name="01 - GENERAL FUND EXPENSES" sheetId="2" r:id="rId3"/>
    <sheet name="08 - SEWER FUND SUMMARY" sheetId="3" r:id="rId4"/>
    <sheet name="08 - SEWER FUND INCOME" sheetId="5" r:id="rId5"/>
    <sheet name="08 - SEWER FUND EXPENSES" sheetId="6" r:id="rId6"/>
    <sheet name="30 - CAPITAL RESERVE FUND" sheetId="7" r:id="rId7"/>
    <sheet name="35 - HIGHWAY FUND" sheetId="8" r:id="rId8"/>
  </sheets>
  <definedNames>
    <definedName name="_xlnm.Print_Area" localSheetId="2">'01 - GENERAL FUND EXPENSES'!$A:$D</definedName>
    <definedName name="_xlnm.Print_Area" localSheetId="1">'01 - GENERAL FUND INCOME'!$A:$D</definedName>
    <definedName name="_xlnm.Print_Area" localSheetId="5">'08 - SEWER FUND EXPENSES'!$A:$D</definedName>
    <definedName name="_xlnm.Print_Area" localSheetId="4">'08 - SEWER FUND INCOME'!$A:$D</definedName>
    <definedName name="_xlnm.Print_Titles" localSheetId="2">'01 - GENERAL FUND EXPENSES'!$1:$4</definedName>
    <definedName name="_xlnm.Print_Titles" localSheetId="1">'01 - GENERAL FUND INCOME'!$1:$4</definedName>
    <definedName name="_xlnm.Print_Titles" localSheetId="0">'01 - GENERAL FUND SUMMARY'!$1:$3</definedName>
    <definedName name="_xlnm.Print_Titles" localSheetId="5">'08 - SEWER FUND EXPENSES'!$1:$3</definedName>
    <definedName name="_xlnm.Print_Titles" localSheetId="4">'08 - SEWER FUND INCOME'!$1:$3</definedName>
    <definedName name="_xlnm.Print_Titles" localSheetId="3">'08 - SEWER FUND SUMMARY'!$1:$3</definedName>
    <definedName name="_xlnm.Print_Titles" localSheetId="6">'30 - CAPITAL RESERVE FUND'!$1:$3</definedName>
    <definedName name="_xlnm.Print_Titles" localSheetId="7">'35 - HIGHWAY FUND'!$1:$3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2" l="1"/>
  <c r="D37" i="4" s="1"/>
  <c r="D77" i="2"/>
  <c r="D35" i="4" s="1"/>
  <c r="D7" i="4"/>
  <c r="D6" i="3"/>
  <c r="D32" i="3"/>
  <c r="D25" i="3"/>
  <c r="D55" i="6"/>
  <c r="D26" i="3" s="1"/>
  <c r="D14" i="8"/>
  <c r="D233" i="2"/>
  <c r="D44" i="4" s="1"/>
  <c r="D411" i="2"/>
  <c r="D66" i="4" s="1"/>
  <c r="D11" i="7"/>
  <c r="D18" i="7" s="1"/>
  <c r="D88" i="6"/>
  <c r="D33" i="3" s="1"/>
  <c r="D12" i="3"/>
  <c r="D397" i="2"/>
  <c r="D65" i="4" s="1"/>
  <c r="D278" i="2"/>
  <c r="D49" i="4" s="1"/>
  <c r="D225" i="2"/>
  <c r="D43" i="4" s="1"/>
  <c r="D220" i="2"/>
  <c r="D42" i="4" s="1"/>
  <c r="D212" i="2"/>
  <c r="D41" i="4" s="1"/>
  <c r="D203" i="2"/>
  <c r="D40" i="4" s="1"/>
  <c r="D23" i="4"/>
  <c r="D9" i="4"/>
  <c r="D20" i="8"/>
  <c r="D24" i="8" s="1"/>
  <c r="D38" i="5"/>
  <c r="D11" i="3" s="1"/>
  <c r="D34" i="5"/>
  <c r="D10" i="3" s="1"/>
  <c r="D24" i="5"/>
  <c r="D9" i="3" s="1"/>
  <c r="D12" i="5"/>
  <c r="D7" i="3" s="1"/>
  <c r="D20" i="5"/>
  <c r="D8" i="3" s="1"/>
  <c r="D16" i="6"/>
  <c r="D18" i="3" s="1"/>
  <c r="D79" i="6"/>
  <c r="D31" i="3" s="1"/>
  <c r="D74" i="6"/>
  <c r="D30" i="3" s="1"/>
  <c r="D67" i="6"/>
  <c r="D29" i="3" s="1"/>
  <c r="D63" i="6"/>
  <c r="D28" i="3" s="1"/>
  <c r="D59" i="6"/>
  <c r="D27" i="3" s="1"/>
  <c r="D45" i="6"/>
  <c r="D23" i="3" s="1"/>
  <c r="D35" i="6"/>
  <c r="D22" i="3" s="1"/>
  <c r="D31" i="6"/>
  <c r="D21" i="3" s="1"/>
  <c r="D20" i="6"/>
  <c r="D19" i="3" s="1"/>
  <c r="D26" i="6"/>
  <c r="D20" i="3" s="1"/>
  <c r="D125" i="2"/>
  <c r="D38" i="4" s="1"/>
  <c r="D86" i="2"/>
  <c r="D36" i="4" s="1"/>
  <c r="D57" i="2"/>
  <c r="D34" i="4" s="1"/>
  <c r="D51" i="2"/>
  <c r="D33" i="4" s="1"/>
  <c r="D41" i="2"/>
  <c r="D32" i="4" s="1"/>
  <c r="D33" i="2"/>
  <c r="D31" i="4" s="1"/>
  <c r="D24" i="2"/>
  <c r="D17" i="2"/>
  <c r="D29" i="4" s="1"/>
  <c r="D177" i="1"/>
  <c r="D25" i="4" s="1"/>
  <c r="D166" i="1"/>
  <c r="D24" i="4" s="1"/>
  <c r="D151" i="1"/>
  <c r="D147" i="1"/>
  <c r="D22" i="4" s="1"/>
  <c r="D143" i="1"/>
  <c r="D21" i="4" s="1"/>
  <c r="D139" i="1"/>
  <c r="D20" i="4" s="1"/>
  <c r="D134" i="1"/>
  <c r="D19" i="4" s="1"/>
  <c r="D125" i="1"/>
  <c r="D18" i="4" s="1"/>
  <c r="D118" i="1"/>
  <c r="D17" i="4" s="1"/>
  <c r="D92" i="1"/>
  <c r="D16" i="4" s="1"/>
  <c r="D85" i="1"/>
  <c r="D15" i="4" s="1"/>
  <c r="D75" i="1"/>
  <c r="D14" i="4" s="1"/>
  <c r="D66" i="1"/>
  <c r="D13" i="4" s="1"/>
  <c r="D58" i="1"/>
  <c r="D12" i="4" s="1"/>
  <c r="D47" i="1"/>
  <c r="D11" i="4" s="1"/>
  <c r="D29" i="1"/>
  <c r="D10" i="4" s="1"/>
  <c r="D17" i="1"/>
  <c r="D14" i="3" l="1"/>
  <c r="D35" i="3"/>
  <c r="D90" i="6"/>
  <c r="D27" i="4"/>
  <c r="D179" i="1"/>
  <c r="D30" i="4"/>
  <c r="D26" i="8"/>
  <c r="D417" i="2"/>
  <c r="D67" i="4" s="1"/>
  <c r="D389" i="2"/>
  <c r="D64" i="4" s="1"/>
  <c r="D381" i="2"/>
  <c r="D63" i="4" s="1"/>
  <c r="D374" i="2"/>
  <c r="D62" i="4" s="1"/>
  <c r="D368" i="2"/>
  <c r="D61" i="4" s="1"/>
  <c r="D364" i="2"/>
  <c r="D60" i="4" s="1"/>
  <c r="D359" i="2"/>
  <c r="D59" i="4" s="1"/>
  <c r="D355" i="2"/>
  <c r="D58" i="4" s="1"/>
  <c r="D329" i="2"/>
  <c r="D57" i="4" s="1"/>
  <c r="D325" i="2"/>
  <c r="D56" i="4" s="1"/>
  <c r="D317" i="2"/>
  <c r="D55" i="4" s="1"/>
  <c r="D310" i="2"/>
  <c r="D54" i="4" s="1"/>
  <c r="D305" i="2"/>
  <c r="D53" i="4" s="1"/>
  <c r="D301" i="2"/>
  <c r="D52" i="4" s="1"/>
  <c r="D293" i="2"/>
  <c r="D51" i="4" s="1"/>
  <c r="D285" i="2"/>
  <c r="D50" i="4" s="1"/>
  <c r="D258" i="2"/>
  <c r="D48" i="4" s="1"/>
  <c r="D251" i="2"/>
  <c r="D47" i="4" s="1"/>
  <c r="D245" i="2"/>
  <c r="D46" i="4" s="1"/>
  <c r="D239" i="2"/>
  <c r="D45" i="4" s="1"/>
  <c r="D187" i="2"/>
  <c r="D39" i="4" s="1"/>
  <c r="D37" i="3" l="1"/>
  <c r="D69" i="4"/>
  <c r="D71" i="4" s="1"/>
  <c r="D419" i="2"/>
  <c r="D74" i="4" s="1"/>
</calcChain>
</file>

<file path=xl/sharedStrings.xml><?xml version="1.0" encoding="utf-8"?>
<sst xmlns="http://schemas.openxmlformats.org/spreadsheetml/2006/main" count="2021" uniqueCount="767">
  <si>
    <t>GENERAL FUND</t>
  </si>
  <si>
    <t>REVENUE</t>
  </si>
  <si>
    <t>01301</t>
  </si>
  <si>
    <t>00</t>
  </si>
  <si>
    <t>Description</t>
  </si>
  <si>
    <t>REAL ESTATE TAXES</t>
  </si>
  <si>
    <t>10</t>
  </si>
  <si>
    <t>REAL ESTATE TAX - CURRENT YEAR</t>
  </si>
  <si>
    <t>PROPOSED</t>
  </si>
  <si>
    <t>15</t>
  </si>
  <si>
    <t>OVERPAYMENT OF TAXES</t>
  </si>
  <si>
    <t>20</t>
  </si>
  <si>
    <t>REAL ESTATE TAXES - PRIOR YEARS</t>
  </si>
  <si>
    <t>30</t>
  </si>
  <si>
    <t>REAL ESTATE TAXES - DELINQUENT - TAX</t>
  </si>
  <si>
    <t>01</t>
  </si>
  <si>
    <t>40</t>
  </si>
  <si>
    <t>REAL ESTATE TAX CLAIM - COUNTY TAX</t>
  </si>
  <si>
    <t>50</t>
  </si>
  <si>
    <t>REAL ESTATE TAX - LIENED</t>
  </si>
  <si>
    <t>60</t>
  </si>
  <si>
    <t>REAL ESTATE TAX - INTERIM</t>
  </si>
  <si>
    <t>TOTAL REAL ESTATE TAXES</t>
  </si>
  <si>
    <t>01310</t>
  </si>
  <si>
    <t>MISCELLANEOUS TAXES &amp; FEES</t>
  </si>
  <si>
    <t>REAL ESTATE TRANSFER TAX (1%)</t>
  </si>
  <si>
    <t>EARNED INCOME TAX</t>
  </si>
  <si>
    <t>21</t>
  </si>
  <si>
    <t>EARNED INCOME TAX - CURRENT YEAR</t>
  </si>
  <si>
    <t>22</t>
  </si>
  <si>
    <t>EARNED INCOME TAX - PRIOR YEAR</t>
  </si>
  <si>
    <t>23</t>
  </si>
  <si>
    <t>EARNED INCOME TAX - DELINQUENT</t>
  </si>
  <si>
    <t>36</t>
  </si>
  <si>
    <t>BUSINESS PRIVILEGE FEES</t>
  </si>
  <si>
    <t>LOCAL SERVICES TAX</t>
  </si>
  <si>
    <t>80</t>
  </si>
  <si>
    <t>RETURN CHECK FEE - BOROUGH CHARGE</t>
  </si>
  <si>
    <t>90</t>
  </si>
  <si>
    <t>DUI IMPACT FEE</t>
  </si>
  <si>
    <t>TOTAL MISCELLANEOUS TAXES &amp; FEES</t>
  </si>
  <si>
    <t>01319</t>
  </si>
  <si>
    <t>13</t>
  </si>
  <si>
    <t>BUSINESS LICENSE (DO NOT USE)</t>
  </si>
  <si>
    <t>01320</t>
  </si>
  <si>
    <t>BUILDING/ZONING PERMITS</t>
  </si>
  <si>
    <t>HOME INSPECTIONS</t>
  </si>
  <si>
    <t>CONSTR/BLDG PERMITS - GENERAL</t>
  </si>
  <si>
    <t>CONSTR/BLDG PERMITS - MECHANICAL</t>
  </si>
  <si>
    <t>24</t>
  </si>
  <si>
    <t>CONSTR/BLDG PERMITS - PLUMBING</t>
  </si>
  <si>
    <t>25</t>
  </si>
  <si>
    <t>CONSTR/BLDG PERMITS - MISCELLANEOUS</t>
  </si>
  <si>
    <t>31</t>
  </si>
  <si>
    <t>GEN/BUILDING PERMITS - FENCE</t>
  </si>
  <si>
    <t>32</t>
  </si>
  <si>
    <t>GEN/BUILDING PERMITS - POOL</t>
  </si>
  <si>
    <t>33</t>
  </si>
  <si>
    <t>GEN/BUILDING PERMITS - SHED</t>
  </si>
  <si>
    <t>34</t>
  </si>
  <si>
    <t>GEN/BUILDING PERMITS - MISCELLANEOUS</t>
  </si>
  <si>
    <t>35</t>
  </si>
  <si>
    <t>GEN/BUILDING PERMITS - USE</t>
  </si>
  <si>
    <t>TOTAL BUILDING/ZONING PERMITS</t>
  </si>
  <si>
    <t>01321</t>
  </si>
  <si>
    <t>02</t>
  </si>
  <si>
    <t>BUILDING PERMITS - CODE</t>
  </si>
  <si>
    <t>04</t>
  </si>
  <si>
    <t>BUILDING PERMITS - ZONING</t>
  </si>
  <si>
    <t>09</t>
  </si>
  <si>
    <t>DUMPSTER PERMITS</t>
  </si>
  <si>
    <t>HEALTH LICENSE</t>
  </si>
  <si>
    <t>45</t>
  </si>
  <si>
    <t>BUSINESS LICENSES</t>
  </si>
  <si>
    <t>BUSINESS LICENSES AND PERMITS</t>
  </si>
  <si>
    <t>46</t>
  </si>
  <si>
    <t>BUSINESS LICENSES - LANDLORD</t>
  </si>
  <si>
    <t>CABLE TELEVISION FRANCHISE FEES</t>
  </si>
  <si>
    <t>TOTAL BUSINESS LICENSES AND PERMITS</t>
  </si>
  <si>
    <t>01322</t>
  </si>
  <si>
    <t>STREET OPENING PERMITS</t>
  </si>
  <si>
    <t>SIDEWALK PERMITS</t>
  </si>
  <si>
    <t>DRIVEWAY PERMITS</t>
  </si>
  <si>
    <t>DEMOLITION PERMITS</t>
  </si>
  <si>
    <t>MOVING PERMITS</t>
  </si>
  <si>
    <t>TOTAL</t>
  </si>
  <si>
    <t>01331</t>
  </si>
  <si>
    <t>FINES AND FORFEITS</t>
  </si>
  <si>
    <t>MAGISTERIAL</t>
  </si>
  <si>
    <t>11</t>
  </si>
  <si>
    <t>VEHICLE CODE VIOLATIONS</t>
  </si>
  <si>
    <t>12</t>
  </si>
  <si>
    <t>VIOLATION OF STATUTES, ORDINANCES</t>
  </si>
  <si>
    <t>STATE POLICE FINES</t>
  </si>
  <si>
    <t>14</t>
  </si>
  <si>
    <t>PARKING VIOLATIONS</t>
  </si>
  <si>
    <t>TOTAL FINES AND FORFEITS</t>
  </si>
  <si>
    <t>01341</t>
  </si>
  <si>
    <t>INTEREST EARNINGS</t>
  </si>
  <si>
    <t>INTEREST ON CHECKING - GENERAL</t>
  </si>
  <si>
    <t>INTEREST ON SAVINGS - REAL ESTATE</t>
  </si>
  <si>
    <t>03</t>
  </si>
  <si>
    <t>INTEREST ON CERTIFICATE OF DEPOSITS</t>
  </si>
  <si>
    <t>INTEREST ON DEBIT ACCOUNT</t>
  </si>
  <si>
    <t>INTEREST ON COMMUNITY ACTIVITIES FUND</t>
  </si>
  <si>
    <t>01355</t>
  </si>
  <si>
    <t>STATE SHARED REVENUE</t>
  </si>
  <si>
    <t>PUBLIC UTILITY REALTY TAX</t>
  </si>
  <si>
    <t>ALCOHOLIC BEVERAGE LICENSES</t>
  </si>
  <si>
    <t>07</t>
  </si>
  <si>
    <t>FOREIGN FIRE INSURANCE</t>
  </si>
  <si>
    <t>TOTAL STATE SHARED REVENUE</t>
  </si>
  <si>
    <t>01357</t>
  </si>
  <si>
    <t>GRANT #2 - KEYSTONE PARK (DO NOT USE)</t>
  </si>
  <si>
    <t>BASKETBALL COURTS (DO NOT USE)</t>
  </si>
  <si>
    <t>SPRING HOUSE GRANT (DO NOT USE)</t>
  </si>
  <si>
    <t>05</t>
  </si>
  <si>
    <t>CROSSWALKS</t>
  </si>
  <si>
    <t>06</t>
  </si>
  <si>
    <t>OPEN SPACES GRANT</t>
  </si>
  <si>
    <t>2017 CDBG - GROSS PARK SIDEWALKS</t>
  </si>
  <si>
    <t>08</t>
  </si>
  <si>
    <t>TRESTLE SURVEY</t>
  </si>
  <si>
    <t>902 RECYCLING GRANT</t>
  </si>
  <si>
    <t>GRANTS</t>
  </si>
  <si>
    <t>TOTAL GRANTS</t>
  </si>
  <si>
    <t>01361</t>
  </si>
  <si>
    <t>ZONING</t>
  </si>
  <si>
    <t>Zoning Hearing - Residential</t>
  </si>
  <si>
    <t>Zoning Appeals - Residential</t>
  </si>
  <si>
    <t>Zoning Hearing - Commercial</t>
  </si>
  <si>
    <t>Zoning Appeals - Commercial</t>
  </si>
  <si>
    <t>TOTAL ZONING</t>
  </si>
  <si>
    <t>01364</t>
  </si>
  <si>
    <t>SANITATION</t>
  </si>
  <si>
    <t>TEMP ACCT (DO NOT USE)</t>
  </si>
  <si>
    <t>REFUSE FEES</t>
  </si>
  <si>
    <t>REFUSE LATE FEES PENALTIES</t>
  </si>
  <si>
    <t>SOLID WASTE COLLECTIONS &amp; DISPOSAL</t>
  </si>
  <si>
    <t>WEED CLEANING AND REMOVAL CHARGES</t>
  </si>
  <si>
    <t>TOTAL SANITATION</t>
  </si>
  <si>
    <t>01365</t>
  </si>
  <si>
    <t>HEALTH</t>
  </si>
  <si>
    <t>HEALTH INSPECTION FEES</t>
  </si>
  <si>
    <t>ANIMAL CONTROL</t>
  </si>
  <si>
    <t>TOTAL HEALTH</t>
  </si>
  <si>
    <t>01380</t>
  </si>
  <si>
    <t>MISCELLANEOUS</t>
  </si>
  <si>
    <t>RESIDENT RETURNED CHECK FEE TO BORO</t>
  </si>
  <si>
    <t>TOTAL MISCELLANEOUS</t>
  </si>
  <si>
    <t>01383</t>
  </si>
  <si>
    <t>SPECIAL ASSESSMENTS</t>
  </si>
  <si>
    <t>DUI CENTER IMPACT FEES</t>
  </si>
  <si>
    <t>SPECIAL ASSESSMENTS TOTAL</t>
  </si>
  <si>
    <t>01387</t>
  </si>
  <si>
    <t>PRIVATE - CONTRIBUTIONS/DONATIONS</t>
  </si>
  <si>
    <t>POLICE DEPARTMENT DONATIONS</t>
  </si>
  <si>
    <t>PRIVATE - CONTRIBUTIONS/DONATIONS TTL</t>
  </si>
  <si>
    <t>01389</t>
  </si>
  <si>
    <t>ALL OTHER UNCLASSIFIED OPERATING REV</t>
  </si>
  <si>
    <t>SEWER STANDARD BOOK</t>
  </si>
  <si>
    <t>ZONING BOOKS</t>
  </si>
  <si>
    <t>ACT 101</t>
  </si>
  <si>
    <t>REFUND OF WAGES</t>
  </si>
  <si>
    <t>RENT FROM SEWER AUTHORITY</t>
  </si>
  <si>
    <t>REFUND/CREDITS</t>
  </si>
  <si>
    <t>COPIES/RIGHT TO KNOW COPIES</t>
  </si>
  <si>
    <t>INSURANCE DIVIDENDS</t>
  </si>
  <si>
    <t>MISCELLANEOUS INCOME</t>
  </si>
  <si>
    <t>ALL OTHER UNCLASSIFIED OPERATING REV TTL</t>
  </si>
  <si>
    <t>01392</t>
  </si>
  <si>
    <t>INTERFUND OPERATING TRANSFERS</t>
  </si>
  <si>
    <t>INTERFUND XFERS FROM REAL ESTATE TAX</t>
  </si>
  <si>
    <t>INTERFUND XFERS FROM SEWER FUND</t>
  </si>
  <si>
    <t>INTERFUND XFERS FROM NORTHAMPTON</t>
  </si>
  <si>
    <t xml:space="preserve">INTERFUND XFERS FROM 2016 CDBG </t>
  </si>
  <si>
    <t>16</t>
  </si>
  <si>
    <t>INTERFUND XFERS FROM HIGHWAY FUND</t>
  </si>
  <si>
    <t>37</t>
  </si>
  <si>
    <t>TRANSFER FROM SEWER ACCOUNT - TRUCK</t>
  </si>
  <si>
    <t>95</t>
  </si>
  <si>
    <t>INTERFUND OPERATING TRANSFERS TOTAL</t>
  </si>
  <si>
    <t>TOTAL GENERAL FUND REVENUE</t>
  </si>
  <si>
    <t>INTEREST EARNINGS TOTAL</t>
  </si>
  <si>
    <t>OTHER PERMITS</t>
  </si>
  <si>
    <t>EXPENSES</t>
  </si>
  <si>
    <t>01400</t>
  </si>
  <si>
    <t>LEGISLATIVE/GOVERNING BODY</t>
  </si>
  <si>
    <t>SALARIED - COUNCIL</t>
  </si>
  <si>
    <t>DUES - PSAB, MECAB</t>
  </si>
  <si>
    <t>TELEPHONES (INTERNET &amp; PHONE)</t>
  </si>
  <si>
    <t>CELL PHONES</t>
  </si>
  <si>
    <t>POSTAGE (STAMPS, POSTAGE METER)</t>
  </si>
  <si>
    <t>OFFICE SUPPLIES</t>
  </si>
  <si>
    <t>70</t>
  </si>
  <si>
    <t>CONFERENCES</t>
  </si>
  <si>
    <t>75</t>
  </si>
  <si>
    <t>WEBINARS/TRAINING</t>
  </si>
  <si>
    <t>PRINTING AND ADVERTISING</t>
  </si>
  <si>
    <t>LEGISLATIVE/GOVERNING BODY TOTAL</t>
  </si>
  <si>
    <t>01401</t>
  </si>
  <si>
    <t>EXECUTIVE</t>
  </si>
  <si>
    <t>MANAGER WAGES (70%)</t>
  </si>
  <si>
    <t>EXECUTIVE TOTAL</t>
  </si>
  <si>
    <t>01402</t>
  </si>
  <si>
    <t>AUDITING SERVICES/BOOKKEEPING</t>
  </si>
  <si>
    <t>AUDITOR</t>
  </si>
  <si>
    <t>TREASURER SALARY</t>
  </si>
  <si>
    <t>AUDITING EXPENSE (POSTAGE &amp; ADVERTISING)</t>
  </si>
  <si>
    <t>PROFESSIONAL STAFF</t>
  </si>
  <si>
    <t>AUDIT EXPENSES</t>
  </si>
  <si>
    <t>AUDITING SERVICES/BOOKKEEPING TOTAL</t>
  </si>
  <si>
    <t>01403</t>
  </si>
  <si>
    <t>TAX COLLECTION</t>
  </si>
  <si>
    <t>EARNED INCOME TAX - BRKHMR/KEYSTONE</t>
  </si>
  <si>
    <t>BORO TAX COLLECTOR (2% COMMISSION)</t>
  </si>
  <si>
    <t>POSTAGE (STAMPS &amp; SUPPLIES)</t>
  </si>
  <si>
    <t>PRINTING (TAX BILLS)</t>
  </si>
  <si>
    <t>REFUND (TAX PAYMENTS)</t>
  </si>
  <si>
    <t>TAX COLLECTION TOTAL</t>
  </si>
  <si>
    <t>01404</t>
  </si>
  <si>
    <t>LEGAL SERVICES</t>
  </si>
  <si>
    <t>SOLICITOR</t>
  </si>
  <si>
    <t>R.T.K. - SOLICITOR</t>
  </si>
  <si>
    <t>CODIFICATION</t>
  </si>
  <si>
    <t>COURT COSTS</t>
  </si>
  <si>
    <t>CONDITIONAL USE</t>
  </si>
  <si>
    <t>SOLICITOR - CODE</t>
  </si>
  <si>
    <t>LEGAL SERVICES TOTAL</t>
  </si>
  <si>
    <t>01405</t>
  </si>
  <si>
    <t>ADMINISTRATIVE</t>
  </si>
  <si>
    <t>BOROUGH SECRETARY WAGES (70%)</t>
  </si>
  <si>
    <t>TEMP CLERK</t>
  </si>
  <si>
    <t>01406</t>
  </si>
  <si>
    <t>OTHER GENERAL ADMINISTRATIVE GOVT</t>
  </si>
  <si>
    <t>BANK CHARGES (RETURNED CHECKS FEES)</t>
  </si>
  <si>
    <t>ELECTED OFFICIALS INSURANCE</t>
  </si>
  <si>
    <t>REFUNDS</t>
  </si>
  <si>
    <t>ACTIVITIES COMMITTEE</t>
  </si>
  <si>
    <t>SYMPATHY FLOWERS</t>
  </si>
  <si>
    <t>BANK MONTHLY ANALYZING FEES</t>
  </si>
  <si>
    <t>MISCELLANEOUS - WAGES</t>
  </si>
  <si>
    <t>ACTIVITIES COMMITTEE - WAGES</t>
  </si>
  <si>
    <t>NORTHAMPTION COUNTY EIT COLLECTION</t>
  </si>
  <si>
    <t>INSURANCE - BONDING OF WORKERS</t>
  </si>
  <si>
    <t>PEST CONTROL</t>
  </si>
  <si>
    <t>REAL ESTATE TAXES PAID BY BORO</t>
  </si>
  <si>
    <t>PLGIT ACCOUNT SET-UP FEES</t>
  </si>
  <si>
    <t>ADMINISTRATIVE TOTAL</t>
  </si>
  <si>
    <t>OTHER GENERAL ADMINISTRATIVE GOVT TOTAL</t>
  </si>
  <si>
    <t>01407</t>
  </si>
  <si>
    <t>DATA PROCESSING</t>
  </si>
  <si>
    <t>COMPUTER HARDWARE</t>
  </si>
  <si>
    <t>COMPUTER SOFTWARE</t>
  </si>
  <si>
    <t>WEB HOSTING &amp; DESIGN</t>
  </si>
  <si>
    <t>SOFTWARE COMPUTER SUPPORT</t>
  </si>
  <si>
    <t>HARDWARE COMPUTER SUPPORT</t>
  </si>
  <si>
    <t>COMPUTER TRAINING</t>
  </si>
  <si>
    <t>DATA PROCESSING TOTAL</t>
  </si>
  <si>
    <t>01408</t>
  </si>
  <si>
    <t>ENGINEERING SERVICES</t>
  </si>
  <si>
    <t>ENGINEER FEES - GENERAL/COUNCIL MEETING</t>
  </si>
  <si>
    <t>ENGINEERING GRANT PREP FEES</t>
  </si>
  <si>
    <t>ENGINEERING - MS4</t>
  </si>
  <si>
    <t>ENGINEERING SERVICES TOTAL</t>
  </si>
  <si>
    <t>01409</t>
  </si>
  <si>
    <t>GENERAL GOVERNMENT</t>
  </si>
  <si>
    <t>OFFICE UTILITIES</t>
  </si>
  <si>
    <t>COPIER - MAINTENANCE/LEASE</t>
  </si>
  <si>
    <t>MILEAGE</t>
  </si>
  <si>
    <t>CUSTODIAN - WAGES</t>
  </si>
  <si>
    <t>CUSTODIAN - SUPPLIES</t>
  </si>
  <si>
    <t>BOROUGH HALL MAINTENANCE - WAGES</t>
  </si>
  <si>
    <t>BOROUGH HALL MAINTENANCE - SUPPLIES</t>
  </si>
  <si>
    <t>BOROUGH MAINTENANCE - WAGES</t>
  </si>
  <si>
    <t>MONUMENT - WAGES</t>
  </si>
  <si>
    <t>MONUMENT MAINTENANCE - SUPPLIES</t>
  </si>
  <si>
    <t>MONUMENT - ELECTRIC</t>
  </si>
  <si>
    <t>SPRINGHOUSE MAINTENANCE - WAGES</t>
  </si>
  <si>
    <t>SPRINGHOUSE MAINTENANCE - SUPPLIES</t>
  </si>
  <si>
    <t>PAVILION/GARAGE - WAGES</t>
  </si>
  <si>
    <t>PAVILION/GARAGE - SUPPLIES</t>
  </si>
  <si>
    <t>RIDGE STREET PROPERTY - WAGES</t>
  </si>
  <si>
    <t>17</t>
  </si>
  <si>
    <t>RIDGE STREET PROPERTY - SUPPLIES</t>
  </si>
  <si>
    <t>18</t>
  </si>
  <si>
    <t>DUMP - WAGES</t>
  </si>
  <si>
    <t>19</t>
  </si>
  <si>
    <t>SECURITY SYSTEM - MONITORING FEES</t>
  </si>
  <si>
    <t>GRASS CUTTING</t>
  </si>
  <si>
    <t>BOROUGH OFFICE - SECURITY CAMERAS</t>
  </si>
  <si>
    <t>98</t>
  </si>
  <si>
    <t>99</t>
  </si>
  <si>
    <t>BOROUGH HALL - MAINTENANCE</t>
  </si>
  <si>
    <t>GENERAL GOVERNMENT TOTAL</t>
  </si>
  <si>
    <t>01410</t>
  </si>
  <si>
    <t>POLICE PROTECTION</t>
  </si>
  <si>
    <t>POLICE - CONTRACT</t>
  </si>
  <si>
    <t>WAGES - POLICE CHIEF</t>
  </si>
  <si>
    <t>WAGES</t>
  </si>
  <si>
    <t>WAGES - OVERTIME</t>
  </si>
  <si>
    <t>WAGES - COURT</t>
  </si>
  <si>
    <t>DUES/SUBSCRIPTIONS</t>
  </si>
  <si>
    <t>TRAINING</t>
  </si>
  <si>
    <t>FICA - BOROUGH MATCH</t>
  </si>
  <si>
    <t>LAB TESTING</t>
  </si>
  <si>
    <t>SUPPLIES</t>
  </si>
  <si>
    <t>POSTAGE</t>
  </si>
  <si>
    <t>COPIER</t>
  </si>
  <si>
    <t>TELEPHONE/INTERNET</t>
  </si>
  <si>
    <t>EQUIPMENT</t>
  </si>
  <si>
    <t>UNIFORMS</t>
  </si>
  <si>
    <t>UNIFORM CLEANING</t>
  </si>
  <si>
    <t>RADIOS</t>
  </si>
  <si>
    <t>SMALL TOOLS &amp; EQUIPMENT</t>
  </si>
  <si>
    <t>AMMUNITION</t>
  </si>
  <si>
    <t>VEHICLES</t>
  </si>
  <si>
    <t>41</t>
  </si>
  <si>
    <t>42</t>
  </si>
  <si>
    <t>VEHICLE #1 - MAINTENANCE/INSPECTION</t>
  </si>
  <si>
    <t>43</t>
  </si>
  <si>
    <t>44</t>
  </si>
  <si>
    <t>VEHICLE #2 - MAINTENANCE/INSPECTION</t>
  </si>
  <si>
    <t>VEHICLE #3 - MAINTENANCE/INSPECTION</t>
  </si>
  <si>
    <t>INSURANCE</t>
  </si>
  <si>
    <t>51</t>
  </si>
  <si>
    <t>LIABILITY INSURANCE</t>
  </si>
  <si>
    <t>52</t>
  </si>
  <si>
    <t>WORKERS' COMPENSATION</t>
  </si>
  <si>
    <t>UTILITIES</t>
  </si>
  <si>
    <t>61</t>
  </si>
  <si>
    <t>ELECTRIC</t>
  </si>
  <si>
    <t>62</t>
  </si>
  <si>
    <t>NATURAL GAS</t>
  </si>
  <si>
    <t>63</t>
  </si>
  <si>
    <t>WATER</t>
  </si>
  <si>
    <t>COMPUTER</t>
  </si>
  <si>
    <t>71</t>
  </si>
  <si>
    <t>COMPUTER - HARDWARE</t>
  </si>
  <si>
    <t>72</t>
  </si>
  <si>
    <t>COMPUTER - SOFTWARE</t>
  </si>
  <si>
    <t>73</t>
  </si>
  <si>
    <t>COMPUTER SUPPORT</t>
  </si>
  <si>
    <t>ADVERTISING</t>
  </si>
  <si>
    <t>81</t>
  </si>
  <si>
    <t>91</t>
  </si>
  <si>
    <t>POLICE STATION MAINTENANCE - WAGES</t>
  </si>
  <si>
    <t>START-UP COSTS</t>
  </si>
  <si>
    <t>01411</t>
  </si>
  <si>
    <t>FIRE PROTECTION</t>
  </si>
  <si>
    <t>SAFETY FIRST - MAINTENANCE DONATION</t>
  </si>
  <si>
    <t>STATION - SEWER CHARGES</t>
  </si>
  <si>
    <t>STATION - WATER</t>
  </si>
  <si>
    <t>STATION - HEAT</t>
  </si>
  <si>
    <t>STATION - TELEPHONES</t>
  </si>
  <si>
    <t>FOREIGN FIRE INSURANCE (SAFETY 1ST)</t>
  </si>
  <si>
    <t>FIRE HYDRANTS</t>
  </si>
  <si>
    <t>FIRE GROUNDS - WAGES</t>
  </si>
  <si>
    <t>TOTAL FIRE UTILITIES EXPENSE</t>
  </si>
  <si>
    <t>POLICE PROTECTION TOTALS</t>
  </si>
  <si>
    <t>FIRE PROTECTION TOTALS</t>
  </si>
  <si>
    <t>01413</t>
  </si>
  <si>
    <t>CODE ENFORCEMENT</t>
  </si>
  <si>
    <t>BUILDING/GENERAL - PERMITS</t>
  </si>
  <si>
    <t>DCED FEES</t>
  </si>
  <si>
    <t>ZONING - PERMITS</t>
  </si>
  <si>
    <t>COMPLAINT INSPECTIONS</t>
  </si>
  <si>
    <t>NON-TRAFFIC CODE ENFORCEMENT OFFICER</t>
  </si>
  <si>
    <t>CODE ENFORCEMENT TOTAL</t>
  </si>
  <si>
    <t>01414</t>
  </si>
  <si>
    <t>PLANNING AND ZONING</t>
  </si>
  <si>
    <t>SALARIES (BOARD &amp; ZONING OFFICER)</t>
  </si>
  <si>
    <t>STENOGRAPHER (50%)</t>
  </si>
  <si>
    <t>REFUND UNUSED ZONING HEARING FEES</t>
  </si>
  <si>
    <t>PLANNING AND ZONING TOTAL</t>
  </si>
  <si>
    <t>01415</t>
  </si>
  <si>
    <t>EMERGENCY MANAGEMENT</t>
  </si>
  <si>
    <t>EMERGENCY COORDINATOR REIMBURSEMENT</t>
  </si>
  <si>
    <t>EMERGENCY MANAGEMENT TOTAL</t>
  </si>
  <si>
    <t>01419</t>
  </si>
  <si>
    <t>OTHER PUBLIC SAFETY</t>
  </si>
  <si>
    <t>SUPPLIES - LIGHTS &amp; DECORATIONS</t>
  </si>
  <si>
    <t>BLOCK WATCH - DONATION</t>
  </si>
  <si>
    <t>ACTIVITIES COMMITTEE - DONATION</t>
  </si>
  <si>
    <t>OTHER PUBLIC SAFETY TOTAL</t>
  </si>
  <si>
    <t>01420</t>
  </si>
  <si>
    <t>HEALTH AND HUMAN SERVICES</t>
  </si>
  <si>
    <t>HEALTH OFFICER SALARY</t>
  </si>
  <si>
    <t>SUBURBAN DONATION</t>
  </si>
  <si>
    <t>HEALTH AND HUMAN SERVICES TOTAL</t>
  </si>
  <si>
    <t>01422</t>
  </si>
  <si>
    <t>ANIMAL CONTROL OFFICER SALARY</t>
  </si>
  <si>
    <t>ANIMAL PICK-UP</t>
  </si>
  <si>
    <t>ANIMAL CONTROL TOTAL</t>
  </si>
  <si>
    <t>01427</t>
  </si>
  <si>
    <t>SOLID WASTE COLLECTION &amp; DISPOSAL</t>
  </si>
  <si>
    <t>REFUSE PICKUP - CONTRACT</t>
  </si>
  <si>
    <t>OTHER - RECYCLING</t>
  </si>
  <si>
    <t>RECYCLING BINS</t>
  </si>
  <si>
    <t>SOLID WASTE COLLECTION &amp; DISPOSAL TOTAL</t>
  </si>
  <si>
    <t>01428</t>
  </si>
  <si>
    <t>WEED &amp; VEGATION CONTROL</t>
  </si>
  <si>
    <t>LAWN MAINTENANCE - WAGES</t>
  </si>
  <si>
    <t>WEED CONTROL - PRIVATE PROPERTY</t>
  </si>
  <si>
    <t>CUTTING TREES, LIMBS, ETC</t>
  </si>
  <si>
    <t>OTHER SERVICES</t>
  </si>
  <si>
    <t>WEED &amp; VEGATION CONTROL TOTAL</t>
  </si>
  <si>
    <t>01430</t>
  </si>
  <si>
    <t>GENERAL SERVICES</t>
  </si>
  <si>
    <t>MINOR EQUIPMENT PURCHASES</t>
  </si>
  <si>
    <t>EQUIPMENT MAINTENANCE -SUPPLIES</t>
  </si>
  <si>
    <t>TRUCK MAINTEANCE - REPAIRS</t>
  </si>
  <si>
    <t>TRUCK 2305 - INSPECTION/REPAIRS</t>
  </si>
  <si>
    <t>TRUCK 2307 - LEASE PAYMENTS</t>
  </si>
  <si>
    <t>JEEP 2310 - GAS</t>
  </si>
  <si>
    <t>JEEP 2310 - INSPECTION/REPAIRS</t>
  </si>
  <si>
    <t>GAS/DIESEL FOR CANS &amp; TRACTOR</t>
  </si>
  <si>
    <t>TRUCK REPAIRS &amp; MAINTENANCE</t>
  </si>
  <si>
    <t>GAS &amp; DIESEL IN CANS</t>
  </si>
  <si>
    <t>GENERAL SERVICES TOTALS</t>
  </si>
  <si>
    <t>01431</t>
  </si>
  <si>
    <t>COLLECTION OF LEAVES</t>
  </si>
  <si>
    <t>LEAF &amp; DEBRIS COLLECTION - WAGES</t>
  </si>
  <si>
    <t>LEAF LOADER REPAIRS</t>
  </si>
  <si>
    <t>RENTAL OF A LEAF BLOWER</t>
  </si>
  <si>
    <t>COLLECTION OF LEAVES TOTAL</t>
  </si>
  <si>
    <t>01432</t>
  </si>
  <si>
    <t>WINTER MAINTENACE</t>
  </si>
  <si>
    <t>SUPPLIES - CHAINS/TIRES/PLOW</t>
  </si>
  <si>
    <t>ROAD SALT</t>
  </si>
  <si>
    <t>WINTER SUPPLIES (DO NOT USE)</t>
  </si>
  <si>
    <t>SIDEWALK SALT</t>
  </si>
  <si>
    <t>SNOW REMOVAL - CONTRACTED</t>
  </si>
  <si>
    <t>WINTER MAINTENACE TOTAL</t>
  </si>
  <si>
    <t>01433</t>
  </si>
  <si>
    <t>TRAFFIC CONTROL DEVICES</t>
  </si>
  <si>
    <t>SIGNS</t>
  </si>
  <si>
    <t>POLES</t>
  </si>
  <si>
    <t>RENTAL OF EQUIPMENT</t>
  </si>
  <si>
    <t>SAFETY PAINT</t>
  </si>
  <si>
    <t>TRAFFIC CONTROL DEVICES TOTAL</t>
  </si>
  <si>
    <t>01434</t>
  </si>
  <si>
    <t>STREET LIGHTING</t>
  </si>
  <si>
    <t>STREET LIGHTS - ELECTRIC</t>
  </si>
  <si>
    <t>STREET LIGHTING TOTAL</t>
  </si>
  <si>
    <t>01436</t>
  </si>
  <si>
    <t>STORM SEWERS AND DRAINS</t>
  </si>
  <si>
    <t>DRAINS - CATCH BASINS - WAGES</t>
  </si>
  <si>
    <t>PA CLEAN WATER FUND - MS4 FEES</t>
  </si>
  <si>
    <t>STORM SEWERS AND DRAINS TOTAL</t>
  </si>
  <si>
    <t>01438</t>
  </si>
  <si>
    <t>ROADS</t>
  </si>
  <si>
    <t>ROAD RESURFACING</t>
  </si>
  <si>
    <t>ROAD MAINTENANCE SUPPLIES</t>
  </si>
  <si>
    <t>CRACK SEALING (CONTRACT)</t>
  </si>
  <si>
    <t>ROAD MAINTENANCE WORK - WAGES</t>
  </si>
  <si>
    <t>ROADS TOTALS</t>
  </si>
  <si>
    <t>01451</t>
  </si>
  <si>
    <t>RECREATION</t>
  </si>
  <si>
    <t>WILSON RECREATION BOARD - DONATION</t>
  </si>
  <si>
    <t>SUMMER RECREATION PROGRAM</t>
  </si>
  <si>
    <t>SUMMER RECREATION - WAGES</t>
  </si>
  <si>
    <t>54</t>
  </si>
  <si>
    <t>LINCS CENTER DONATION</t>
  </si>
  <si>
    <t>WEST EASTON COMMUNITY ACTIVITIES</t>
  </si>
  <si>
    <t>RECREATION TOTAL</t>
  </si>
  <si>
    <t>01452</t>
  </si>
  <si>
    <t>RECREATION FACILITIES</t>
  </si>
  <si>
    <t>SUPPLIES FOR PLAYGROUND - MULCH, ETC</t>
  </si>
  <si>
    <t>RECREATION FACILITIES TOTAL</t>
  </si>
  <si>
    <t>01454</t>
  </si>
  <si>
    <t>PARKS</t>
  </si>
  <si>
    <t>BIKE PATH MAINTENANCE - WAGES</t>
  </si>
  <si>
    <t>G W GROSS PARK - MAINTENANCE - WAGE</t>
  </si>
  <si>
    <t>G W GROSS PARK - SUPPLIES</t>
  </si>
  <si>
    <t>G W GROSS PARK - PAVILION/GARAGE - ELEC</t>
  </si>
  <si>
    <t>G W GROSS PARK - BATHROOMS - WATER</t>
  </si>
  <si>
    <t>G W GROSS PARK - FOUNTAIN - WATER</t>
  </si>
  <si>
    <t>G W GROSS PARK - BB COURT - MAINTENANCE</t>
  </si>
  <si>
    <t>G W GROSS PARK - BB COURT - ELECTRIC</t>
  </si>
  <si>
    <t>NINTH ST PARK - MAINTENANCE - WAGES</t>
  </si>
  <si>
    <t>NINTH ST PARK - SUPPLIES</t>
  </si>
  <si>
    <t>CLEAN PAVILLION</t>
  </si>
  <si>
    <t>PAVILLION MAINT SUPP (DO NOT USE)</t>
  </si>
  <si>
    <t>PARK ENTRANCE - NOT IN USE</t>
  </si>
  <si>
    <t>MAIN OF EQUIPMENT</t>
  </si>
  <si>
    <t>PAVILION - WAGES</t>
  </si>
  <si>
    <t>WAR MONUMENT PARK</t>
  </si>
  <si>
    <t>UPGRADE TO WAR MONUMENT PARK</t>
  </si>
  <si>
    <t>PARKS TOTAL</t>
  </si>
  <si>
    <t>01457</t>
  </si>
  <si>
    <t>NINTH STREET PARK</t>
  </si>
  <si>
    <t>NOT IN USE - NINTH STREET</t>
  </si>
  <si>
    <t>NINTH STREET PARK TOTAL</t>
  </si>
  <si>
    <t>01459</t>
  </si>
  <si>
    <t>01481</t>
  </si>
  <si>
    <t>EMPLOYER PAID BENEFITS/WITHHOLDING</t>
  </si>
  <si>
    <t>FICA - EMPLOYER PAID</t>
  </si>
  <si>
    <t>MEDICARE - EMPLOYER PAID</t>
  </si>
  <si>
    <t>UNEMPLOYMENT COMP (U/C) - EMPLOYER PD</t>
  </si>
  <si>
    <t>EMPLOYER PAID BENEFITS/WITHHOLDING TOTAL</t>
  </si>
  <si>
    <t>01484</t>
  </si>
  <si>
    <t>WORKMANS' COMPENSATION INSURANCE</t>
  </si>
  <si>
    <t>WORKMANS' COMPENSATION INSURANCE TOTAL</t>
  </si>
  <si>
    <t>01486</t>
  </si>
  <si>
    <t>INSURANCE - BORO PROPERTY (70%)</t>
  </si>
  <si>
    <t>AUTO INSURANCE</t>
  </si>
  <si>
    <t>PUBLIC OFFICIALS LIABILITY INS (70%)</t>
  </si>
  <si>
    <t>LIABILITY/UMBRELLA (70%)</t>
  </si>
  <si>
    <t>01487</t>
  </si>
  <si>
    <t>EMPLOYEE BENEFITS</t>
  </si>
  <si>
    <t>BC/BS RETIRED CLERK</t>
  </si>
  <si>
    <t>FICA-FICA &amp; MEDICARE MATCH BY BORO</t>
  </si>
  <si>
    <t>EMPLOYEE BENEFITS TOTAL</t>
  </si>
  <si>
    <t>INSURANCE TOTAL</t>
  </si>
  <si>
    <t>01489</t>
  </si>
  <si>
    <t>CAPITAL IMPROVENTS &amp; OTHER EXPENSES</t>
  </si>
  <si>
    <t>BUILDING REPAIRS</t>
  </si>
  <si>
    <t>BONDS - STREET OPENINGS - $ REFUNDED</t>
  </si>
  <si>
    <t>INSURANCE CLAIMS</t>
  </si>
  <si>
    <t>CDBG</t>
  </si>
  <si>
    <t>EXPENSE TO PREPARE GRANTS</t>
  </si>
  <si>
    <t>NEW PUBLIC WORKS BUILDING</t>
  </si>
  <si>
    <t>CDBG 2017 - GROSS PARK SIDEWALKS</t>
  </si>
  <si>
    <t>MATCHING GRANT FUNDS</t>
  </si>
  <si>
    <t>CAPITAL IMPROVENTS &amp; OTHER EXPENSES FUNDS</t>
  </si>
  <si>
    <t>TOTAL GENERAL FUND EXPENSE</t>
  </si>
  <si>
    <t>01456</t>
  </si>
  <si>
    <t>LIBRARIES</t>
  </si>
  <si>
    <t>MARY MEUSER LIBRARY - DONATION</t>
  </si>
  <si>
    <t>LIBRARIES TOTAL</t>
  </si>
  <si>
    <t>01492</t>
  </si>
  <si>
    <t>TRANSFER TO SEWER FUND</t>
  </si>
  <si>
    <t>REFUNDS TOTALS</t>
  </si>
  <si>
    <t>TRANSFER TO CAPITAL RESERVE FUND</t>
  </si>
  <si>
    <t>SEWER FUND</t>
  </si>
  <si>
    <t>08321</t>
  </si>
  <si>
    <t>PERMITS</t>
  </si>
  <si>
    <t>PLUMBING PERMITS</t>
  </si>
  <si>
    <t>PLUMBING LICENSES</t>
  </si>
  <si>
    <t>08341</t>
  </si>
  <si>
    <t>PERMITS TOTAL</t>
  </si>
  <si>
    <t>INTEREST - SEWER CHECKING</t>
  </si>
  <si>
    <t>INTEREST - SEWER SAVINGS - CD</t>
  </si>
  <si>
    <t>INTEREST - SEWER SAVINGS - SAVINGS</t>
  </si>
  <si>
    <t>INTEREST - LOAN TO GENERAL</t>
  </si>
  <si>
    <t>INTEREST - PLGIT - SEWER FUND</t>
  </si>
  <si>
    <t>08357</t>
  </si>
  <si>
    <t>SEWER GRANTS</t>
  </si>
  <si>
    <t>SEWER GRANT TOTAL</t>
  </si>
  <si>
    <t>08364</t>
  </si>
  <si>
    <t>FEES</t>
  </si>
  <si>
    <t>SEWER - BOROUGH SHUT OFF NOTICE FEE</t>
  </si>
  <si>
    <t>SEWER - SEWER CHARGES</t>
  </si>
  <si>
    <t>SEWER - ESWA SHUT OFF NOTICE FEE</t>
  </si>
  <si>
    <t>SEWER CONNECTION TAP IN FEES</t>
  </si>
  <si>
    <t>RESERVE CAPACITY (FROM EAJSA)</t>
  </si>
  <si>
    <t>REBATES FROM EAJSA</t>
  </si>
  <si>
    <t>FEES TOTAL</t>
  </si>
  <si>
    <t>08392</t>
  </si>
  <si>
    <t>TRANSFER FROM OTHER FUNDS</t>
  </si>
  <si>
    <t>TRANSFER FROM GENERAL FUND</t>
  </si>
  <si>
    <t>TRANSFER FROM OTHER FUNDS TOTALS</t>
  </si>
  <si>
    <t>08395</t>
  </si>
  <si>
    <t>TOTAL SEWER REVENUES</t>
  </si>
  <si>
    <t>08400</t>
  </si>
  <si>
    <t>GENERAL EXPENSES</t>
  </si>
  <si>
    <t>SHUT OFF FEE TO WATER COMPANY</t>
  </si>
  <si>
    <t>WATER PRINT OUT REPORTS - MONTH/QUART</t>
  </si>
  <si>
    <t>PLUMBING INSPECTIONS</t>
  </si>
  <si>
    <t>SEWER BILL FORMS</t>
  </si>
  <si>
    <t>POSTAGE TO MAIL BILLS</t>
  </si>
  <si>
    <t>PRINTING &amp; ADVERTISING</t>
  </si>
  <si>
    <t>NOT IN USE - WATER REPORTS</t>
  </si>
  <si>
    <t>08401</t>
  </si>
  <si>
    <t>MANAGER WAGES (30%)</t>
  </si>
  <si>
    <t>GENERAL EXPENSES TOTAL</t>
  </si>
  <si>
    <t>08404</t>
  </si>
  <si>
    <t>LEGAL</t>
  </si>
  <si>
    <t>SOLICITOR FEES</t>
  </si>
  <si>
    <t>SPECIAL SOLICITOR FOR SEWER ISSUES</t>
  </si>
  <si>
    <t>ADVANCED COSTS</t>
  </si>
  <si>
    <t>LEGAL TOTAL</t>
  </si>
  <si>
    <t>08405</t>
  </si>
  <si>
    <t>SECRETARY - WAGES (30%)</t>
  </si>
  <si>
    <t>CLERK - WAGES (30%)</t>
  </si>
  <si>
    <t>08406</t>
  </si>
  <si>
    <t>OTHER ADMINISTRATIVE EXPENSE</t>
  </si>
  <si>
    <t>PLGIT - ACCOUNT SETUP FEES</t>
  </si>
  <si>
    <t>OTHER ADMINISTRATIVE EXPENSE TOTAL</t>
  </si>
  <si>
    <t>08408</t>
  </si>
  <si>
    <t>BOROUGH ENGINEER</t>
  </si>
  <si>
    <t>ENGINEER - MEETINGS &amp; FEES</t>
  </si>
  <si>
    <t>CHAPTER 94</t>
  </si>
  <si>
    <t>SANITARY SEWERS</t>
  </si>
  <si>
    <t>FLOW METERING</t>
  </si>
  <si>
    <t>SEWER SYSTEMS</t>
  </si>
  <si>
    <t>EXPENSES FOR 2005 CDBG</t>
  </si>
  <si>
    <t>08409</t>
  </si>
  <si>
    <t>08429</t>
  </si>
  <si>
    <t>EAJSA EXPENSES</t>
  </si>
  <si>
    <t>EAJSA - DEBT SERVICE - PAID 2X/YEAR</t>
  </si>
  <si>
    <t>EAJSA - TREATMENT - PAID 4X/YEAR</t>
  </si>
  <si>
    <t>MISCELLANEOUS EXPENSE</t>
  </si>
  <si>
    <t>EAJSA EXPENSES TOTAL</t>
  </si>
  <si>
    <t>08454</t>
  </si>
  <si>
    <t>NEW TRACTOR</t>
  </si>
  <si>
    <t>NEW TRACTOR TOTAL</t>
  </si>
  <si>
    <t>08472</t>
  </si>
  <si>
    <t>SUIEMP</t>
  </si>
  <si>
    <t>SUIEMP TOTAL</t>
  </si>
  <si>
    <t>08484</t>
  </si>
  <si>
    <t>WORKMANS' COMPENSATION INS TOTAL</t>
  </si>
  <si>
    <t>08486</t>
  </si>
  <si>
    <t>BOROUGH PROPERTY (30%)</t>
  </si>
  <si>
    <t>LIABILITY/UMBRELLA (30%)</t>
  </si>
  <si>
    <t>PUBLIC OFFICIALS LIABILITY INS (30%)</t>
  </si>
  <si>
    <t>08487</t>
  </si>
  <si>
    <t>MATCHING FICA - SOCIAL SEC</t>
  </si>
  <si>
    <t>08492</t>
  </si>
  <si>
    <t>INTERFUND TRANSFERS</t>
  </si>
  <si>
    <t>REFUND OF PAYROLL TO GENERAL FUND</t>
  </si>
  <si>
    <t>REFUND OF FICA/MEDICARE TO GENERAL</t>
  </si>
  <si>
    <t>MATCHING FICA &amp; MEDICARE</t>
  </si>
  <si>
    <t>SEWER FUND TO GENER FUND - OTHER</t>
  </si>
  <si>
    <t>INTERFUND TRANSFERS TOTAL</t>
  </si>
  <si>
    <t>TOTAL SEWER FUND EXPENSE</t>
  </si>
  <si>
    <t>PROFIT OR LOSS</t>
  </si>
  <si>
    <t>CAPITAL RESERVE FUND</t>
  </si>
  <si>
    <t>30341</t>
  </si>
  <si>
    <t>INTEREST - CAPITAL RESERVE CHECKING</t>
  </si>
  <si>
    <t>30392</t>
  </si>
  <si>
    <t>TOTAL CAPITAL RESERVE FUND INCOME</t>
  </si>
  <si>
    <t>NO EXPENSES</t>
  </si>
  <si>
    <t>PROFIT OR LOSS FOR CAPITAL RESERVE FUND</t>
  </si>
  <si>
    <t>HIGHWAY FUND</t>
  </si>
  <si>
    <t>35341</t>
  </si>
  <si>
    <t>INTEREST</t>
  </si>
  <si>
    <t>35355</t>
  </si>
  <si>
    <t>MOTOR VEHICLE FUEL TAX</t>
  </si>
  <si>
    <t>TOTAL HIGHWAY FUND INCOME</t>
  </si>
  <si>
    <t>35438</t>
  </si>
  <si>
    <t>HIGHWAY EXPENDITURES</t>
  </si>
  <si>
    <t>ROAD RESURFACING/REPAIRS</t>
  </si>
  <si>
    <t>MISCELLANEOUS EXPENDITURES</t>
  </si>
  <si>
    <t>35492</t>
  </si>
  <si>
    <t>TRANSFER TO GENERAL FUND</t>
  </si>
  <si>
    <t>TOTAL HIGHWAY FUND EXPENSES</t>
  </si>
  <si>
    <t>HIGHWAY EXPENDITURES TOTAL</t>
  </si>
  <si>
    <t>PROFIT OR LOSS FOR HIGHWAY FUND</t>
  </si>
  <si>
    <t>EMERGENCY MGMT EQUIP &amp; SUPPLIES</t>
  </si>
  <si>
    <t>PURCHASE OF RECYCLING BINS</t>
  </si>
  <si>
    <t>TRANSFER FROM ESCROW FUND</t>
  </si>
  <si>
    <t>RIGHT TO KNOW CDS/DVDS/USE DRIVES</t>
  </si>
  <si>
    <t>2018 CIPP GRANT</t>
  </si>
  <si>
    <t>CFA MONROE CTY - PUBLIC MAINTENANCE</t>
  </si>
  <si>
    <t>BOROUGH MAINTENANCE - SUPPLIES</t>
  </si>
  <si>
    <t>01289</t>
  </si>
  <si>
    <t>BALANCE CARRIED FORWARD</t>
  </si>
  <si>
    <t>CONSTR/BLDG PERMITS - ELECTRICAL</t>
  </si>
  <si>
    <t>TRANSFER FROM OPERATING RESERVE FUND</t>
  </si>
  <si>
    <t>CONSTR/BLDG PERMITS - CODE (HEADING)</t>
  </si>
  <si>
    <t>GEN/BUILDING PERMITS - ZONING (HEADING)</t>
  </si>
  <si>
    <t>MAYOR SALARY</t>
  </si>
  <si>
    <t>MAYOR MEMBERSHIP DUES</t>
  </si>
  <si>
    <t>BANK FEES - OTHER</t>
  </si>
  <si>
    <t>WORKERS COMPENSATION</t>
  </si>
  <si>
    <t>MOTOR VEHICLE FUEL TAXES (LIQUID FUELS TAX)</t>
  </si>
  <si>
    <t>TRACTOR - REPAIRS-MAINTENANCE</t>
  </si>
  <si>
    <t>MEDICARE - BOROUGH MATCH</t>
  </si>
  <si>
    <t>FEES*</t>
  </si>
  <si>
    <t>SURPLUS CARRIED FORWARD</t>
  </si>
  <si>
    <t>PETTY CASH ADDITION</t>
  </si>
  <si>
    <t>UGI EASEMENT/RIDGE STREET</t>
  </si>
  <si>
    <t>77</t>
  </si>
  <si>
    <t>SECURITY - MONTORING</t>
  </si>
  <si>
    <t>CYPER INSURANCE (70%)</t>
  </si>
  <si>
    <t>PUBLIC/SAFETY ALERT</t>
  </si>
  <si>
    <t>08413</t>
  </si>
  <si>
    <t>UNEMPLOYMENT CLAIMS FILED</t>
  </si>
  <si>
    <t>DCED CIPP - Public Works Garage</t>
  </si>
  <si>
    <t>PUBLIC WORKS GARAGE</t>
  </si>
  <si>
    <t>SEWER SYSTEMS (RECORDING BY EAJSA)</t>
  </si>
  <si>
    <t>STUDENT ASSISTANCE</t>
  </si>
  <si>
    <t>STUDENT ASSISTANCE TOTAL</t>
  </si>
  <si>
    <t>2020 CARES ACT/COVID GRANT</t>
  </si>
  <si>
    <t>SOLICITOR - LAND DEVELOPMENT</t>
  </si>
  <si>
    <t>AMERICAN RESCUE PLAN ACT FUND</t>
  </si>
  <si>
    <t>26</t>
  </si>
  <si>
    <t>POLICE SUPPLIES - TICKETS</t>
  </si>
  <si>
    <t>SPEED ENFORCEMENT</t>
  </si>
  <si>
    <t>WEAPONS - GUNS, TAZERS</t>
  </si>
  <si>
    <t>53</t>
  </si>
  <si>
    <t>LINE OF DUTY COVERAGE</t>
  </si>
  <si>
    <t>92</t>
  </si>
  <si>
    <t>POLICE STATION MAINTENANCE/SUPPLY</t>
  </si>
  <si>
    <t>GROSS PARK - SECURITY CAMERA</t>
  </si>
  <si>
    <t>G W GROSS PARK - PAVILION/GARAGE</t>
  </si>
  <si>
    <t>LAB TESTING - EMPLOYEES</t>
  </si>
  <si>
    <t>27</t>
  </si>
  <si>
    <t>LAB TESTING - EVIDENCE</t>
  </si>
  <si>
    <t>47</t>
  </si>
  <si>
    <t>48</t>
  </si>
  <si>
    <t>VEHICLE #4 - MAINTENANCE/INSPECTION</t>
  </si>
  <si>
    <t>SEWER - LATE FEE PENALITES</t>
  </si>
  <si>
    <t>POLICE GRANT</t>
  </si>
  <si>
    <t>2020 DCED/CFA LSA - Public Works Building</t>
  </si>
  <si>
    <t>2020 DCED/CFA LSA - MONROE - Pub Works Bldg</t>
  </si>
  <si>
    <t>2018 DCED/CFA LSA -Public Works Bldg II</t>
  </si>
  <si>
    <t>PLGIT - GENERAL FUND - INTEREST</t>
  </si>
  <si>
    <t>90/10 GRANT - LEAF VACUUM</t>
  </si>
  <si>
    <t>NORCO DCED GROW GRANT - POLICE VEHICLE</t>
  </si>
  <si>
    <t>LEAF VACUUM</t>
  </si>
  <si>
    <t>GROW-GRANT - NEW POLICE VEHICLE</t>
  </si>
  <si>
    <t>NCDCED GRANT - POLICE VEHICLE</t>
  </si>
  <si>
    <t>ENGINEER FEES - OUTSIDE PROJECTS</t>
  </si>
  <si>
    <t>08489</t>
  </si>
  <si>
    <t>REVIEW OF SEWER SYSTEM</t>
  </si>
  <si>
    <t>BOROUGH MANAGER MEDICAL BENEFITS</t>
  </si>
  <si>
    <t>VEHICLE #4 - GAS - 2021 FORD EXPLORER</t>
  </si>
  <si>
    <t>VEHICLE #2 - GAS - 2011 CROWN VICTORIA</t>
  </si>
  <si>
    <t>VEHICLE #1 - GAS - 2008 FORD EXPLORER</t>
  </si>
  <si>
    <t>VEHICLE #3 - GAS - 2014 FORD EXPLORER</t>
  </si>
  <si>
    <t>BOROUGH MANAGER DENTAL BENEFITS</t>
  </si>
  <si>
    <t>MAINTENANCE SUPERVISOR DENTAL BENE</t>
  </si>
  <si>
    <t>NORTHAMPTON COUNTY - CDBG (2020)</t>
  </si>
  <si>
    <t>ENGINEER FEES - LAUREL HILLS</t>
  </si>
  <si>
    <t>STORAGE BUILDING</t>
  </si>
  <si>
    <t>STORAGE BUILDING - ELECTRIC</t>
  </si>
  <si>
    <t>REPAIR OF BOROUGH SIDEWALK</t>
  </si>
  <si>
    <t>TRANSFER FROM GENERAL TO ESCROW</t>
  </si>
  <si>
    <t>VEHICLE #5 - MAINTENANCE/INSPECTION</t>
  </si>
  <si>
    <t>FIRE PIT PERMITS</t>
  </si>
  <si>
    <t>CLERK WAGES (70%) $25.00 X 20 HOURS WEEKLY</t>
  </si>
  <si>
    <r>
      <t xml:space="preserve">WAGES - MAINTENANCE SUPERVISOR </t>
    </r>
    <r>
      <rPr>
        <i/>
        <sz val="11"/>
        <color theme="1"/>
        <rFont val="Calibri"/>
        <family val="2"/>
        <scheme val="minor"/>
      </rPr>
      <t>BASED ON 35 HOUR WEEK</t>
    </r>
  </si>
  <si>
    <t>49</t>
  </si>
  <si>
    <r>
      <t xml:space="preserve">VEHICLE #5 - GAS - 2023 </t>
    </r>
    <r>
      <rPr>
        <i/>
        <sz val="11"/>
        <color theme="1"/>
        <rFont val="Calibri"/>
        <family val="2"/>
        <scheme val="minor"/>
      </rPr>
      <t>NEW POLICE VEHICLE</t>
    </r>
  </si>
  <si>
    <r>
      <t xml:space="preserve">TRUCK 2306 - GAS  </t>
    </r>
    <r>
      <rPr>
        <b/>
        <sz val="11"/>
        <color theme="1"/>
        <rFont val="Calibri"/>
        <family val="2"/>
        <scheme val="minor"/>
      </rPr>
      <t>FORD F-550</t>
    </r>
  </si>
  <si>
    <t>TRUCK 2307 - DIESEL. GMC 3500</t>
  </si>
  <si>
    <t>TRUCK 2306 - INSPECTION/REPAIRS (DUMP BODY REPAIR)</t>
  </si>
  <si>
    <t>TRUCK 2307 - INSPECTION/REPAIRS (TIRES)</t>
  </si>
  <si>
    <r>
      <t>CONTINGENT DONATION</t>
    </r>
    <r>
      <rPr>
        <i/>
        <sz val="11"/>
        <color theme="1"/>
        <rFont val="Calibri"/>
        <family val="2"/>
        <scheme val="minor"/>
      </rPr>
      <t xml:space="preserve"> NO LONGER SUPPORTED</t>
    </r>
    <r>
      <rPr>
        <sz val="11"/>
        <color theme="1"/>
        <rFont val="Calibri"/>
        <family val="2"/>
        <scheme val="minor"/>
      </rPr>
      <t xml:space="preserve"> BY SAFETY FIRST</t>
    </r>
  </si>
  <si>
    <t>1489</t>
  </si>
  <si>
    <t>REFUND OF FUNDS HELD IN ESCROW</t>
  </si>
  <si>
    <t>ENGINEER FEES - BOROUGH PROJECTS (TRESTLE)</t>
  </si>
  <si>
    <t>LSA TRESTLE GRANTS (Removal of Trestles)</t>
  </si>
  <si>
    <t>1402</t>
  </si>
  <si>
    <t>BOND FOR TREASURER</t>
  </si>
  <si>
    <t>100</t>
  </si>
  <si>
    <t>VEHICLE 5 2023 PD CAR MAINT/INSP</t>
  </si>
  <si>
    <t>BOROUGH ENGINEER TOTAL</t>
  </si>
  <si>
    <t>WAGES - POLICE OFFICERS (3X)</t>
  </si>
  <si>
    <r>
      <t>WAGES - SEASONAL/PART TIME HELP</t>
    </r>
    <r>
      <rPr>
        <i/>
        <sz val="11"/>
        <color theme="1"/>
        <rFont val="Calibri"/>
        <family val="2"/>
        <scheme val="minor"/>
      </rPr>
      <t xml:space="preserve"> BASED ON 35 HOUR WEEK</t>
    </r>
  </si>
  <si>
    <t>LSA TRESTLE GRANT (CARRIED FORWARD)</t>
  </si>
  <si>
    <t>INTEREST - LIQUID FUEL</t>
  </si>
  <si>
    <t>JEEP 2309 - GAS (NO LONGER IN SERVICE)</t>
  </si>
  <si>
    <t>JEEP 2309 - INSPECTION/REPAIRS (NO LONGER IN SERVICE)</t>
  </si>
  <si>
    <t>MUNICIPAL LIEN STATISFACTION (PROP CLEANUP)</t>
  </si>
  <si>
    <t>INTEREST ON PLGIT FUND (3 FUNDS)</t>
  </si>
  <si>
    <t>REVIEW OF SEWER SYSTEM (GRANT)</t>
  </si>
  <si>
    <t>CYBER INSURANCE (30%)</t>
  </si>
  <si>
    <t>SURPLUS CARRIED FORWARD (FROM 2024)</t>
  </si>
  <si>
    <t>DIFFERENCE (EXPENSE - REVENUE)</t>
  </si>
  <si>
    <t>01482</t>
  </si>
  <si>
    <t>82</t>
  </si>
  <si>
    <t>JUDGEMENTS</t>
  </si>
  <si>
    <t>TOWING - NOT POLICE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</si>
</sst>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/>
    </xf>
    <xf numFmtId="38" fontId="0" fillId="0" borderId="0" xfId="0" applyNumberFormat="1"/>
    <xf numFmtId="40" fontId="0" fillId="0" borderId="0" xfId="0" applyNumberFormat="1"/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49" fontId="0" fillId="2" borderId="0" xfId="0" applyNumberFormat="1" applyFill="1" applyAlignment="1">
      <alignment horizontal="center"/>
    </xf>
    <xf numFmtId="0" fontId="0" fillId="2" borderId="0" xfId="0" applyFill="1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49" fontId="0" fillId="2" borderId="0" xfId="0" quotePrefix="1" applyNumberFormat="1" applyFill="1" applyAlignment="1">
      <alignment horizontal="center"/>
    </xf>
    <xf numFmtId="49" fontId="0" fillId="0" borderId="0" xfId="0" quotePrefix="1" applyNumberFormat="1" applyAlignment="1">
      <alignment horizontal="center"/>
    </xf>
    <xf numFmtId="0" fontId="0" fillId="3" borderId="0" xfId="0" applyFill="1"/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/>
    <xf numFmtId="4" fontId="0" fillId="2" borderId="0" xfId="0" applyNumberFormat="1" applyFill="1"/>
    <xf numFmtId="4" fontId="0" fillId="3" borderId="0" xfId="0" applyNumberFormat="1" applyFill="1"/>
    <xf numFmtId="4" fontId="1" fillId="0" borderId="0" xfId="0" applyNumberFormat="1" applyFont="1"/>
    <xf numFmtId="4" fontId="1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4" fontId="0" fillId="0" borderId="0" xfId="0" applyNumberFormat="1" applyAlignment="1">
      <alignment horizontal="left"/>
    </xf>
    <xf numFmtId="4" fontId="1" fillId="2" borderId="0" xfId="0" applyNumberFormat="1" applyFont="1" applyFill="1"/>
    <xf numFmtId="164" fontId="0" fillId="0" borderId="0" xfId="0" applyNumberFormat="1"/>
    <xf numFmtId="8" fontId="0" fillId="0" borderId="0" xfId="0" applyNumberFormat="1"/>
    <xf numFmtId="164" fontId="1" fillId="0" borderId="0" xfId="0" applyNumberFormat="1" applyFont="1"/>
    <xf numFmtId="38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2819400</xdr:colOff>
      <xdr:row>156</xdr:row>
      <xdr:rowOff>0</xdr:rowOff>
    </xdr:from>
    <xdr:to>
      <xdr:col>4</xdr:col>
      <xdr:colOff>0</xdr:colOff>
      <xdr:row>159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E6E4190-3751-8411-8002-E7538519FD53}"/>
            </a:ext>
          </a:extLst>
        </xdr:cNvPr>
        <xdr:cNvSpPr txBox="1"/>
      </xdr:nvSpPr>
      <xdr:spPr>
        <a:xfrm>
          <a:off x="3764280" y="26273760"/>
          <a:ext cx="2346960" cy="662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SHOULD ELIMINATE</a:t>
          </a:r>
          <a:r>
            <a:rPr lang="en-US" sz="1100" baseline="0"/>
            <a:t> ALL THESE VEHICLES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zoomScaleNormal="100" workbookViewId="0">
      <pane ySplit="2" topLeftCell="A26" activePane="bottomLeft" state="frozen"/>
      <selection pane="bottomLeft" activeCell="D7" sqref="D7"/>
    </sheetView>
  </sheetViews>
  <sheetFormatPr defaultColWidth="8.7109375" defaultRowHeight="15" x14ac:dyDescent="0.25"/>
  <cols>
    <col min="1" max="1" width="9.140625" style="3"/>
    <col min="2" max="2" width="4.7109375" style="3" customWidth="1"/>
    <col min="3" max="3" width="40.7109375" customWidth="1"/>
    <col min="4" max="4" width="12.7109375" customWidth="1"/>
  </cols>
  <sheetData>
    <row r="1" spans="1:4" x14ac:dyDescent="0.25">
      <c r="D1">
        <v>2025</v>
      </c>
    </row>
    <row r="2" spans="1:4" x14ac:dyDescent="0.25">
      <c r="D2" t="s">
        <v>8</v>
      </c>
    </row>
    <row r="3" spans="1:4" x14ac:dyDescent="0.25">
      <c r="C3" s="2" t="s">
        <v>0</v>
      </c>
      <c r="D3" s="2"/>
    </row>
    <row r="4" spans="1:4" x14ac:dyDescent="0.25">
      <c r="C4" s="1" t="s">
        <v>4</v>
      </c>
      <c r="D4" s="1"/>
    </row>
    <row r="5" spans="1:4" x14ac:dyDescent="0.25">
      <c r="A5" s="2" t="s">
        <v>1</v>
      </c>
    </row>
    <row r="6" spans="1:4" x14ac:dyDescent="0.25">
      <c r="A6" s="2"/>
    </row>
    <row r="7" spans="1:4" x14ac:dyDescent="0.25">
      <c r="A7" s="10" t="s">
        <v>657</v>
      </c>
      <c r="B7" s="7" t="s">
        <v>15</v>
      </c>
      <c r="C7" s="8" t="s">
        <v>658</v>
      </c>
      <c r="D7" s="35">
        <f>'01 - GENERAL FUND INCOME'!D7</f>
        <v>687766</v>
      </c>
    </row>
    <row r="9" spans="1:4" x14ac:dyDescent="0.25">
      <c r="A9" s="7" t="s">
        <v>2</v>
      </c>
      <c r="B9" s="7" t="s">
        <v>3</v>
      </c>
      <c r="C9" s="8" t="s">
        <v>5</v>
      </c>
      <c r="D9" s="5">
        <f>'01 - GENERAL FUND INCOME'!D17</f>
        <v>266400</v>
      </c>
    </row>
    <row r="10" spans="1:4" x14ac:dyDescent="0.25">
      <c r="A10" s="7" t="s">
        <v>23</v>
      </c>
      <c r="B10" s="7" t="s">
        <v>3</v>
      </c>
      <c r="C10" s="8" t="s">
        <v>24</v>
      </c>
      <c r="D10" s="5">
        <f>'01 - GENERAL FUND INCOME'!D29</f>
        <v>165000</v>
      </c>
    </row>
    <row r="11" spans="1:4" x14ac:dyDescent="0.25">
      <c r="A11" s="7" t="s">
        <v>44</v>
      </c>
      <c r="B11" s="7" t="s">
        <v>3</v>
      </c>
      <c r="C11" s="8" t="s">
        <v>45</v>
      </c>
      <c r="D11" s="5">
        <f>'01 - GENERAL FUND INCOME'!D47</f>
        <v>57100</v>
      </c>
    </row>
    <row r="12" spans="1:4" x14ac:dyDescent="0.25">
      <c r="A12" s="7" t="s">
        <v>64</v>
      </c>
      <c r="B12" s="7" t="s">
        <v>3</v>
      </c>
      <c r="C12" s="8" t="s">
        <v>74</v>
      </c>
      <c r="D12" s="5">
        <f>'01 - GENERAL FUND INCOME'!D58</f>
        <v>12100</v>
      </c>
    </row>
    <row r="13" spans="1:4" x14ac:dyDescent="0.25">
      <c r="A13" s="7" t="s">
        <v>86</v>
      </c>
      <c r="B13" s="7" t="s">
        <v>3</v>
      </c>
      <c r="C13" s="8" t="s">
        <v>184</v>
      </c>
      <c r="D13" s="5">
        <f>'01 - GENERAL FUND INCOME'!D66</f>
        <v>110</v>
      </c>
    </row>
    <row r="14" spans="1:4" x14ac:dyDescent="0.25">
      <c r="A14" s="7" t="s">
        <v>86</v>
      </c>
      <c r="B14" s="7" t="s">
        <v>3</v>
      </c>
      <c r="C14" s="8" t="s">
        <v>87</v>
      </c>
      <c r="D14" s="5">
        <f>'01 - GENERAL FUND INCOME'!D75</f>
        <v>3350</v>
      </c>
    </row>
    <row r="15" spans="1:4" x14ac:dyDescent="0.25">
      <c r="A15" s="7" t="s">
        <v>97</v>
      </c>
      <c r="B15" s="7" t="s">
        <v>3</v>
      </c>
      <c r="C15" s="8" t="s">
        <v>98</v>
      </c>
      <c r="D15" s="5">
        <f>'01 - GENERAL FUND INCOME'!D85</f>
        <v>22900</v>
      </c>
    </row>
    <row r="16" spans="1:4" x14ac:dyDescent="0.25">
      <c r="A16" s="7" t="s">
        <v>105</v>
      </c>
      <c r="B16" s="7" t="s">
        <v>3</v>
      </c>
      <c r="C16" s="8" t="s">
        <v>106</v>
      </c>
      <c r="D16" s="5">
        <f>'01 - GENERAL FUND INCOME'!D92</f>
        <v>7400</v>
      </c>
    </row>
    <row r="17" spans="1:4" x14ac:dyDescent="0.25">
      <c r="A17" s="10" t="s">
        <v>112</v>
      </c>
      <c r="B17" s="7" t="s">
        <v>3</v>
      </c>
      <c r="C17" s="8" t="s">
        <v>124</v>
      </c>
      <c r="D17" s="5">
        <f>'01 - GENERAL FUND INCOME'!D118</f>
        <v>465000</v>
      </c>
    </row>
    <row r="18" spans="1:4" x14ac:dyDescent="0.25">
      <c r="A18" s="7" t="s">
        <v>126</v>
      </c>
      <c r="B18" s="7" t="s">
        <v>3</v>
      </c>
      <c r="C18" s="8" t="s">
        <v>127</v>
      </c>
      <c r="D18" s="5">
        <f>'01 - GENERAL FUND INCOME'!D125</f>
        <v>2200</v>
      </c>
    </row>
    <row r="19" spans="1:4" x14ac:dyDescent="0.25">
      <c r="A19" s="7" t="s">
        <v>133</v>
      </c>
      <c r="B19" s="7" t="s">
        <v>3</v>
      </c>
      <c r="C19" s="8" t="s">
        <v>134</v>
      </c>
      <c r="D19" s="5">
        <f>'01 - GENERAL FUND INCOME'!D134</f>
        <v>228440</v>
      </c>
    </row>
    <row r="20" spans="1:4" x14ac:dyDescent="0.25">
      <c r="A20" s="7" t="s">
        <v>141</v>
      </c>
      <c r="B20" s="7" t="s">
        <v>3</v>
      </c>
      <c r="C20" s="8" t="s">
        <v>142</v>
      </c>
      <c r="D20" s="5">
        <f>'01 - GENERAL FUND INCOME'!D139</f>
        <v>150</v>
      </c>
    </row>
    <row r="21" spans="1:4" x14ac:dyDescent="0.25">
      <c r="A21" s="7" t="s">
        <v>146</v>
      </c>
      <c r="B21" s="7" t="s">
        <v>3</v>
      </c>
      <c r="C21" s="8" t="s">
        <v>147</v>
      </c>
      <c r="D21" s="5">
        <f>'01 - GENERAL FUND INCOME'!D143</f>
        <v>50</v>
      </c>
    </row>
    <row r="22" spans="1:4" x14ac:dyDescent="0.25">
      <c r="A22" s="7" t="s">
        <v>150</v>
      </c>
      <c r="B22" s="7" t="s">
        <v>3</v>
      </c>
      <c r="C22" s="8" t="s">
        <v>151</v>
      </c>
      <c r="D22" s="5">
        <f>'01 - GENERAL FUND INCOME'!D147</f>
        <v>0</v>
      </c>
    </row>
    <row r="23" spans="1:4" x14ac:dyDescent="0.25">
      <c r="A23" s="7" t="s">
        <v>154</v>
      </c>
      <c r="B23" s="7" t="s">
        <v>3</v>
      </c>
      <c r="C23" s="8" t="s">
        <v>155</v>
      </c>
      <c r="D23" s="5">
        <f>'01 - GENERAL FUND INCOME'!D151</f>
        <v>0</v>
      </c>
    </row>
    <row r="24" spans="1:4" x14ac:dyDescent="0.25">
      <c r="A24" s="7" t="s">
        <v>158</v>
      </c>
      <c r="B24" s="7" t="s">
        <v>3</v>
      </c>
      <c r="C24" s="8" t="s">
        <v>159</v>
      </c>
      <c r="D24" s="5">
        <f>'01 - GENERAL FUND INCOME'!D166</f>
        <v>510</v>
      </c>
    </row>
    <row r="25" spans="1:4" x14ac:dyDescent="0.25">
      <c r="A25" s="7" t="s">
        <v>170</v>
      </c>
      <c r="B25" s="7" t="s">
        <v>3</v>
      </c>
      <c r="C25" s="8" t="s">
        <v>171</v>
      </c>
      <c r="D25" s="5">
        <f>'01 - GENERAL FUND INCOME'!D177</f>
        <v>35000</v>
      </c>
    </row>
    <row r="27" spans="1:4" x14ac:dyDescent="0.25">
      <c r="C27" s="11" t="s">
        <v>182</v>
      </c>
      <c r="D27" s="5">
        <f>SUM(D6:D26)</f>
        <v>1953476</v>
      </c>
    </row>
    <row r="29" spans="1:4" x14ac:dyDescent="0.25">
      <c r="A29" s="7" t="s">
        <v>186</v>
      </c>
      <c r="B29" s="7" t="s">
        <v>3</v>
      </c>
      <c r="C29" s="8" t="s">
        <v>187</v>
      </c>
      <c r="D29" s="5">
        <f>'01 - GENERAL FUND EXPENSES'!D17</f>
        <v>21100</v>
      </c>
    </row>
    <row r="30" spans="1:4" x14ac:dyDescent="0.25">
      <c r="A30" s="7" t="s">
        <v>200</v>
      </c>
      <c r="B30" s="7" t="s">
        <v>3</v>
      </c>
      <c r="C30" s="8" t="s">
        <v>201</v>
      </c>
      <c r="D30" s="5">
        <f>'01 - GENERAL FUND EXPENSES'!D24</f>
        <v>53970</v>
      </c>
    </row>
    <row r="31" spans="1:4" x14ac:dyDescent="0.25">
      <c r="A31" s="7" t="s">
        <v>204</v>
      </c>
      <c r="B31" s="7" t="s">
        <v>3</v>
      </c>
      <c r="C31" s="8" t="s">
        <v>205</v>
      </c>
      <c r="D31" s="5">
        <f>'01 - GENERAL FUND EXPENSES'!D33</f>
        <v>5400</v>
      </c>
    </row>
    <row r="32" spans="1:4" x14ac:dyDescent="0.25">
      <c r="A32" s="7" t="s">
        <v>212</v>
      </c>
      <c r="B32" s="7" t="s">
        <v>3</v>
      </c>
      <c r="C32" s="8" t="s">
        <v>213</v>
      </c>
      <c r="D32" s="5">
        <f>'01 - GENERAL FUND EXPENSES'!D41</f>
        <v>5850</v>
      </c>
    </row>
    <row r="33" spans="1:4" x14ac:dyDescent="0.25">
      <c r="A33" s="7" t="s">
        <v>220</v>
      </c>
      <c r="B33" s="7" t="s">
        <v>3</v>
      </c>
      <c r="C33" s="8" t="s">
        <v>221</v>
      </c>
      <c r="D33" s="5">
        <f>'01 - GENERAL FUND EXPENSES'!D51</f>
        <v>41000</v>
      </c>
    </row>
    <row r="34" spans="1:4" x14ac:dyDescent="0.25">
      <c r="A34" s="7" t="s">
        <v>229</v>
      </c>
      <c r="B34" s="7" t="s">
        <v>3</v>
      </c>
      <c r="C34" s="8" t="s">
        <v>230</v>
      </c>
      <c r="D34" s="5">
        <f>'01 - GENERAL FUND EXPENSES'!D57</f>
        <v>24856</v>
      </c>
    </row>
    <row r="35" spans="1:4" x14ac:dyDescent="0.25">
      <c r="A35" s="7" t="s">
        <v>233</v>
      </c>
      <c r="B35" s="7" t="s">
        <v>3</v>
      </c>
      <c r="C35" s="8" t="s">
        <v>234</v>
      </c>
      <c r="D35" s="5">
        <f>'01 - GENERAL FUND EXPENSES'!D77</f>
        <v>303760</v>
      </c>
    </row>
    <row r="36" spans="1:4" x14ac:dyDescent="0.25">
      <c r="A36" s="7" t="s">
        <v>250</v>
      </c>
      <c r="B36" s="7" t="s">
        <v>3</v>
      </c>
      <c r="C36" s="8" t="s">
        <v>251</v>
      </c>
      <c r="D36" s="5">
        <f>'01 - GENERAL FUND EXPENSES'!D86</f>
        <v>12360</v>
      </c>
    </row>
    <row r="37" spans="1:4" x14ac:dyDescent="0.25">
      <c r="A37" s="7" t="s">
        <v>259</v>
      </c>
      <c r="B37" s="7" t="s">
        <v>3</v>
      </c>
      <c r="C37" s="8" t="s">
        <v>260</v>
      </c>
      <c r="D37" s="5">
        <f>'01 - GENERAL FUND EXPENSES'!D95</f>
        <v>194000</v>
      </c>
    </row>
    <row r="38" spans="1:4" x14ac:dyDescent="0.25">
      <c r="A38" s="7" t="s">
        <v>265</v>
      </c>
      <c r="B38" s="7" t="s">
        <v>3</v>
      </c>
      <c r="C38" s="8" t="s">
        <v>266</v>
      </c>
      <c r="D38" s="5">
        <f>'01 - GENERAL FUND EXPENSES'!D125</f>
        <v>95050</v>
      </c>
    </row>
    <row r="39" spans="1:4" x14ac:dyDescent="0.25">
      <c r="A39" s="7" t="s">
        <v>295</v>
      </c>
      <c r="B39" s="7" t="s">
        <v>3</v>
      </c>
      <c r="C39" s="8" t="s">
        <v>296</v>
      </c>
      <c r="D39" s="5">
        <f>'01 - GENERAL FUND EXPENSES'!D187</f>
        <v>175930</v>
      </c>
    </row>
    <row r="40" spans="1:4" x14ac:dyDescent="0.25">
      <c r="A40" s="7" t="s">
        <v>348</v>
      </c>
      <c r="B40" s="7" t="s">
        <v>3</v>
      </c>
      <c r="C40" s="8" t="s">
        <v>349</v>
      </c>
      <c r="D40" s="5">
        <f>'01 - GENERAL FUND EXPENSES'!D203</f>
        <v>83300</v>
      </c>
    </row>
    <row r="41" spans="1:4" x14ac:dyDescent="0.25">
      <c r="A41" s="7" t="s">
        <v>361</v>
      </c>
      <c r="B41" s="7" t="s">
        <v>3</v>
      </c>
      <c r="C41" s="8" t="s">
        <v>362</v>
      </c>
      <c r="D41" s="5">
        <f>'01 - GENERAL FUND EXPENSES'!D212</f>
        <v>11200</v>
      </c>
    </row>
    <row r="42" spans="1:4" x14ac:dyDescent="0.25">
      <c r="A42" s="7" t="s">
        <v>369</v>
      </c>
      <c r="B42" s="7" t="s">
        <v>3</v>
      </c>
      <c r="C42" s="8" t="s">
        <v>370</v>
      </c>
      <c r="D42" s="5">
        <f>'01 - GENERAL FUND EXPENSES'!D220</f>
        <v>4100</v>
      </c>
    </row>
    <row r="43" spans="1:4" x14ac:dyDescent="0.25">
      <c r="A43" s="7" t="s">
        <v>375</v>
      </c>
      <c r="B43" s="7" t="s">
        <v>3</v>
      </c>
      <c r="C43" s="8" t="s">
        <v>376</v>
      </c>
      <c r="D43" s="5">
        <f>'01 - GENERAL FUND EXPENSES'!D225</f>
        <v>900</v>
      </c>
    </row>
    <row r="44" spans="1:4" x14ac:dyDescent="0.25">
      <c r="A44" s="7" t="s">
        <v>379</v>
      </c>
      <c r="B44" s="7" t="s">
        <v>3</v>
      </c>
      <c r="C44" s="8" t="s">
        <v>380</v>
      </c>
      <c r="D44" s="5">
        <f>'01 - GENERAL FUND EXPENSES'!D233</f>
        <v>400</v>
      </c>
    </row>
    <row r="45" spans="1:4" x14ac:dyDescent="0.25">
      <c r="A45" s="7" t="s">
        <v>385</v>
      </c>
      <c r="B45" s="7" t="s">
        <v>3</v>
      </c>
      <c r="C45" s="8" t="s">
        <v>386</v>
      </c>
      <c r="D45" s="5">
        <f>'01 - GENERAL FUND EXPENSES'!D239</f>
        <v>850</v>
      </c>
    </row>
    <row r="46" spans="1:4" x14ac:dyDescent="0.25">
      <c r="A46" s="7" t="s">
        <v>390</v>
      </c>
      <c r="B46" s="7" t="s">
        <v>3</v>
      </c>
      <c r="C46" s="8" t="s">
        <v>144</v>
      </c>
      <c r="D46" s="5">
        <f>'01 - GENERAL FUND EXPENSES'!D245</f>
        <v>0</v>
      </c>
    </row>
    <row r="47" spans="1:4" x14ac:dyDescent="0.25">
      <c r="A47" s="7" t="s">
        <v>394</v>
      </c>
      <c r="B47" s="7" t="s">
        <v>3</v>
      </c>
      <c r="C47" s="8" t="s">
        <v>395</v>
      </c>
      <c r="D47" s="5">
        <f>'01 - GENERAL FUND EXPENSES'!D251</f>
        <v>232600</v>
      </c>
    </row>
    <row r="48" spans="1:4" x14ac:dyDescent="0.25">
      <c r="A48" s="7" t="s">
        <v>400</v>
      </c>
      <c r="B48" s="7" t="s">
        <v>3</v>
      </c>
      <c r="C48" s="8" t="s">
        <v>401</v>
      </c>
      <c r="D48" s="5">
        <f>'01 - GENERAL FUND EXPENSES'!D258</f>
        <v>11000</v>
      </c>
    </row>
    <row r="49" spans="1:4" x14ac:dyDescent="0.25">
      <c r="A49" s="7" t="s">
        <v>407</v>
      </c>
      <c r="B49" s="7" t="s">
        <v>3</v>
      </c>
      <c r="C49" s="8" t="s">
        <v>408</v>
      </c>
      <c r="D49" s="5">
        <f>'01 - GENERAL FUND EXPENSES'!D278</f>
        <v>13200</v>
      </c>
    </row>
    <row r="50" spans="1:4" x14ac:dyDescent="0.25">
      <c r="A50" s="7" t="s">
        <v>420</v>
      </c>
      <c r="B50" s="7" t="s">
        <v>3</v>
      </c>
      <c r="C50" s="8" t="s">
        <v>421</v>
      </c>
      <c r="D50" s="5">
        <f>'01 - GENERAL FUND EXPENSES'!D285</f>
        <v>250</v>
      </c>
    </row>
    <row r="51" spans="1:4" x14ac:dyDescent="0.25">
      <c r="A51" s="7" t="s">
        <v>426</v>
      </c>
      <c r="B51" s="7" t="s">
        <v>3</v>
      </c>
      <c r="C51" s="8" t="s">
        <v>427</v>
      </c>
      <c r="D51" s="5">
        <f>'01 - GENERAL FUND EXPENSES'!D293</f>
        <v>16200</v>
      </c>
    </row>
    <row r="52" spans="1:4" x14ac:dyDescent="0.25">
      <c r="A52" s="7" t="s">
        <v>434</v>
      </c>
      <c r="B52" s="7" t="s">
        <v>3</v>
      </c>
      <c r="C52" s="8" t="s">
        <v>435</v>
      </c>
      <c r="D52" s="5">
        <f>'01 - GENERAL FUND EXPENSES'!D301</f>
        <v>2450</v>
      </c>
    </row>
    <row r="53" spans="1:4" x14ac:dyDescent="0.25">
      <c r="A53" s="7" t="s">
        <v>441</v>
      </c>
      <c r="B53" s="7" t="s">
        <v>3</v>
      </c>
      <c r="C53" s="8" t="s">
        <v>442</v>
      </c>
      <c r="D53" s="5">
        <f>'01 - GENERAL FUND EXPENSES'!D305</f>
        <v>14500</v>
      </c>
    </row>
    <row r="54" spans="1:4" x14ac:dyDescent="0.25">
      <c r="A54" s="7" t="s">
        <v>445</v>
      </c>
      <c r="B54" s="7" t="s">
        <v>3</v>
      </c>
      <c r="C54" s="8" t="s">
        <v>446</v>
      </c>
      <c r="D54" s="5">
        <f>'01 - GENERAL FUND EXPENSES'!D310</f>
        <v>500</v>
      </c>
    </row>
    <row r="55" spans="1:4" x14ac:dyDescent="0.25">
      <c r="A55" s="7" t="s">
        <v>450</v>
      </c>
      <c r="B55" s="7" t="s">
        <v>3</v>
      </c>
      <c r="C55" s="8" t="s">
        <v>451</v>
      </c>
      <c r="D55" s="5">
        <f>'01 - GENERAL FUND EXPENSES'!D317</f>
        <v>65500</v>
      </c>
    </row>
    <row r="56" spans="1:4" x14ac:dyDescent="0.25">
      <c r="A56" s="7" t="s">
        <v>457</v>
      </c>
      <c r="B56" s="7" t="s">
        <v>3</v>
      </c>
      <c r="C56" s="8" t="s">
        <v>458</v>
      </c>
      <c r="D56" s="5">
        <f>'01 - GENERAL FUND EXPENSES'!D325</f>
        <v>0</v>
      </c>
    </row>
    <row r="57" spans="1:4" x14ac:dyDescent="0.25">
      <c r="A57" s="7" t="s">
        <v>466</v>
      </c>
      <c r="B57" s="7" t="s">
        <v>3</v>
      </c>
      <c r="C57" s="8" t="s">
        <v>467</v>
      </c>
      <c r="D57" s="5">
        <f>'01 - GENERAL FUND EXPENSES'!D329</f>
        <v>0</v>
      </c>
    </row>
    <row r="58" spans="1:4" x14ac:dyDescent="0.25">
      <c r="A58" s="7" t="s">
        <v>470</v>
      </c>
      <c r="B58" s="7" t="s">
        <v>3</v>
      </c>
      <c r="C58" s="8" t="s">
        <v>471</v>
      </c>
      <c r="D58" s="5">
        <f>'01 - GENERAL FUND EXPENSES'!D355</f>
        <v>2550</v>
      </c>
    </row>
    <row r="59" spans="1:4" x14ac:dyDescent="0.25">
      <c r="A59" s="7" t="s">
        <v>527</v>
      </c>
      <c r="B59" s="3" t="s">
        <v>3</v>
      </c>
      <c r="C59" s="8" t="s">
        <v>528</v>
      </c>
      <c r="D59" s="5">
        <f>'01 - GENERAL FUND EXPENSES'!D359</f>
        <v>9000</v>
      </c>
    </row>
    <row r="60" spans="1:4" x14ac:dyDescent="0.25">
      <c r="A60" s="7" t="s">
        <v>490</v>
      </c>
      <c r="B60" s="7" t="s">
        <v>3</v>
      </c>
      <c r="C60" s="8" t="s">
        <v>491</v>
      </c>
      <c r="D60" s="5">
        <f>'01 - GENERAL FUND EXPENSES'!D364</f>
        <v>0</v>
      </c>
    </row>
    <row r="61" spans="1:4" x14ac:dyDescent="0.25">
      <c r="A61" s="7" t="s">
        <v>494</v>
      </c>
      <c r="B61" s="7" t="s">
        <v>3</v>
      </c>
      <c r="C61" s="8" t="s">
        <v>683</v>
      </c>
      <c r="D61" s="5">
        <f>'01 - GENERAL FUND EXPENSES'!D368</f>
        <v>0</v>
      </c>
    </row>
    <row r="62" spans="1:4" x14ac:dyDescent="0.25">
      <c r="A62" s="7" t="s">
        <v>495</v>
      </c>
      <c r="B62" s="7" t="s">
        <v>3</v>
      </c>
      <c r="C62" s="8" t="s">
        <v>496</v>
      </c>
      <c r="D62" s="5">
        <f>'01 - GENERAL FUND EXPENSES'!D374</f>
        <v>20500</v>
      </c>
    </row>
    <row r="63" spans="1:4" x14ac:dyDescent="0.25">
      <c r="A63" s="7" t="s">
        <v>501</v>
      </c>
      <c r="B63" s="7" t="s">
        <v>3</v>
      </c>
      <c r="C63" s="8" t="s">
        <v>502</v>
      </c>
      <c r="D63" s="5">
        <f>'01 - GENERAL FUND EXPENSES'!D381</f>
        <v>17000</v>
      </c>
    </row>
    <row r="64" spans="1:4" x14ac:dyDescent="0.25">
      <c r="A64" s="7" t="s">
        <v>504</v>
      </c>
      <c r="B64" s="7" t="s">
        <v>3</v>
      </c>
      <c r="C64" s="8" t="s">
        <v>324</v>
      </c>
      <c r="D64" s="5">
        <f>'01 - GENERAL FUND EXPENSES'!D389</f>
        <v>13800</v>
      </c>
    </row>
    <row r="65" spans="1:4" x14ac:dyDescent="0.25">
      <c r="A65" s="7" t="s">
        <v>509</v>
      </c>
      <c r="B65" s="7" t="s">
        <v>3</v>
      </c>
      <c r="C65" s="8" t="s">
        <v>510</v>
      </c>
      <c r="D65" s="5">
        <f>'01 - GENERAL FUND EXPENSES'!D397</f>
        <v>7900</v>
      </c>
    </row>
    <row r="66" spans="1:4" x14ac:dyDescent="0.25">
      <c r="A66" s="7" t="s">
        <v>515</v>
      </c>
      <c r="B66" s="7" t="s">
        <v>3</v>
      </c>
      <c r="C66" s="8" t="s">
        <v>516</v>
      </c>
      <c r="D66" s="5">
        <f>'01 - GENERAL FUND EXPENSES'!D411</f>
        <v>467500</v>
      </c>
    </row>
    <row r="67" spans="1:4" x14ac:dyDescent="0.25">
      <c r="A67" s="7" t="s">
        <v>531</v>
      </c>
      <c r="B67" s="7" t="s">
        <v>3</v>
      </c>
      <c r="C67" s="8" t="s">
        <v>237</v>
      </c>
      <c r="D67" s="5">
        <f>'01 - GENERAL FUND EXPENSES'!D417</f>
        <v>25000</v>
      </c>
    </row>
    <row r="68" spans="1:4" x14ac:dyDescent="0.25">
      <c r="D68" s="5"/>
    </row>
    <row r="69" spans="1:4" x14ac:dyDescent="0.25">
      <c r="C69" s="11" t="s">
        <v>526</v>
      </c>
      <c r="D69" s="5">
        <f>SUM(D28:D68)</f>
        <v>1953476</v>
      </c>
    </row>
    <row r="71" spans="1:4" x14ac:dyDescent="0.25">
      <c r="D71" s="5">
        <f>D27-D69</f>
        <v>0</v>
      </c>
    </row>
    <row r="74" spans="1:4" x14ac:dyDescent="0.25">
      <c r="C74" s="8" t="s">
        <v>762</v>
      </c>
      <c r="D74" s="24">
        <f>('01 - GENERAL FUND EXPENSES'!D419-'01 - GENERAL FUND INCOME'!D179)</f>
        <v>0</v>
      </c>
    </row>
  </sheetData>
  <printOptions gridLines="1"/>
  <pageMargins left="0.25" right="0.5" top="0.25" bottom="0.25" header="0.3" footer="0.3"/>
  <pageSetup scale="82" orientation="landscape" horizontalDpi="4294967295" verticalDpi="4294967295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4"/>
  <sheetViews>
    <sheetView workbookViewId="0">
      <pane ySplit="2" topLeftCell="A160" activePane="bottomLeft" state="frozen"/>
      <selection pane="bottomLeft" activeCell="K120" sqref="K120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0.7109375" customWidth="1"/>
    <col min="4" max="4" width="15.7109375" style="21" customWidth="1"/>
  </cols>
  <sheetData>
    <row r="1" spans="1:5" x14ac:dyDescent="0.25">
      <c r="D1" s="1">
        <v>2025</v>
      </c>
    </row>
    <row r="2" spans="1:5" x14ac:dyDescent="0.25">
      <c r="D2" s="22" t="s">
        <v>8</v>
      </c>
    </row>
    <row r="3" spans="1:5" x14ac:dyDescent="0.25">
      <c r="C3" s="2" t="s">
        <v>0</v>
      </c>
      <c r="D3" s="30"/>
    </row>
    <row r="4" spans="1:5" x14ac:dyDescent="0.25">
      <c r="C4" s="1" t="s">
        <v>4</v>
      </c>
      <c r="D4" s="23"/>
    </row>
    <row r="5" spans="1:5" x14ac:dyDescent="0.25">
      <c r="A5" s="2" t="s">
        <v>1</v>
      </c>
      <c r="D5" s="24"/>
    </row>
    <row r="6" spans="1:5" x14ac:dyDescent="0.25">
      <c r="A6" s="2"/>
      <c r="D6" s="24"/>
    </row>
    <row r="7" spans="1:5" x14ac:dyDescent="0.25">
      <c r="A7" s="3" t="s">
        <v>657</v>
      </c>
      <c r="B7" s="3" t="s">
        <v>15</v>
      </c>
      <c r="C7" s="8" t="s">
        <v>671</v>
      </c>
      <c r="D7" s="24">
        <v>687766</v>
      </c>
      <c r="E7" s="24"/>
    </row>
    <row r="8" spans="1:5" x14ac:dyDescent="0.25">
      <c r="D8" s="24"/>
      <c r="E8" s="24"/>
    </row>
    <row r="9" spans="1:5" x14ac:dyDescent="0.25">
      <c r="A9" s="7" t="s">
        <v>2</v>
      </c>
      <c r="B9" s="7" t="s">
        <v>3</v>
      </c>
      <c r="C9" s="8" t="s">
        <v>5</v>
      </c>
      <c r="D9" s="27"/>
      <c r="E9" s="24"/>
    </row>
    <row r="10" spans="1:5" x14ac:dyDescent="0.25">
      <c r="A10" s="3" t="s">
        <v>2</v>
      </c>
      <c r="B10" s="3" t="s">
        <v>6</v>
      </c>
      <c r="C10" t="s">
        <v>7</v>
      </c>
      <c r="D10" s="24">
        <v>259000</v>
      </c>
      <c r="E10" s="24"/>
    </row>
    <row r="11" spans="1:5" x14ac:dyDescent="0.25">
      <c r="A11" s="3" t="s">
        <v>2</v>
      </c>
      <c r="B11" s="3" t="s">
        <v>9</v>
      </c>
      <c r="C11" t="s">
        <v>10</v>
      </c>
      <c r="D11" s="24"/>
      <c r="E11" s="24"/>
    </row>
    <row r="12" spans="1:5" x14ac:dyDescent="0.25">
      <c r="A12" s="3" t="s">
        <v>2</v>
      </c>
      <c r="B12" s="3" t="s">
        <v>11</v>
      </c>
      <c r="C12" t="s">
        <v>12</v>
      </c>
      <c r="D12" s="24">
        <v>7000</v>
      </c>
      <c r="E12" s="24"/>
    </row>
    <row r="13" spans="1:5" x14ac:dyDescent="0.25">
      <c r="A13" s="3" t="s">
        <v>2</v>
      </c>
      <c r="B13" s="3" t="s">
        <v>13</v>
      </c>
      <c r="C13" t="s">
        <v>14</v>
      </c>
      <c r="D13" s="24"/>
      <c r="E13" s="24"/>
    </row>
    <row r="14" spans="1:5" x14ac:dyDescent="0.25">
      <c r="A14" s="3" t="s">
        <v>2</v>
      </c>
      <c r="B14" s="3" t="s">
        <v>16</v>
      </c>
      <c r="C14" t="s">
        <v>17</v>
      </c>
      <c r="D14" s="24">
        <v>400</v>
      </c>
      <c r="E14" s="24"/>
    </row>
    <row r="15" spans="1:5" x14ac:dyDescent="0.25">
      <c r="A15" s="3" t="s">
        <v>2</v>
      </c>
      <c r="B15" s="3" t="s">
        <v>18</v>
      </c>
      <c r="C15" t="s">
        <v>19</v>
      </c>
      <c r="D15" s="24"/>
      <c r="E15" s="24"/>
    </row>
    <row r="16" spans="1:5" x14ac:dyDescent="0.25">
      <c r="A16" s="3" t="s">
        <v>2</v>
      </c>
      <c r="B16" s="3" t="s">
        <v>20</v>
      </c>
      <c r="C16" t="s">
        <v>21</v>
      </c>
      <c r="D16" s="24"/>
      <c r="E16" s="24"/>
    </row>
    <row r="17" spans="1:5" x14ac:dyDescent="0.25">
      <c r="C17" s="9" t="s">
        <v>22</v>
      </c>
      <c r="D17" s="24">
        <f>SUM(D9:D16)</f>
        <v>266400</v>
      </c>
      <c r="E17" s="24"/>
    </row>
    <row r="18" spans="1:5" x14ac:dyDescent="0.25">
      <c r="D18" s="24"/>
      <c r="E18" s="24"/>
    </row>
    <row r="19" spans="1:5" x14ac:dyDescent="0.25">
      <c r="A19" s="7" t="s">
        <v>23</v>
      </c>
      <c r="B19" s="7" t="s">
        <v>3</v>
      </c>
      <c r="C19" s="8" t="s">
        <v>24</v>
      </c>
      <c r="D19" s="27"/>
      <c r="E19" s="24"/>
    </row>
    <row r="20" spans="1:5" x14ac:dyDescent="0.25">
      <c r="A20" s="3" t="s">
        <v>23</v>
      </c>
      <c r="B20" s="3" t="s">
        <v>6</v>
      </c>
      <c r="C20" t="s">
        <v>25</v>
      </c>
      <c r="D20" s="24">
        <v>15000</v>
      </c>
      <c r="E20" s="24"/>
    </row>
    <row r="21" spans="1:5" x14ac:dyDescent="0.25">
      <c r="A21" s="3" t="s">
        <v>23</v>
      </c>
      <c r="B21" s="3" t="s">
        <v>11</v>
      </c>
      <c r="C21" t="s">
        <v>26</v>
      </c>
      <c r="D21" s="24"/>
      <c r="E21" s="24"/>
    </row>
    <row r="22" spans="1:5" x14ac:dyDescent="0.25">
      <c r="A22" s="3" t="s">
        <v>23</v>
      </c>
      <c r="B22" s="3" t="s">
        <v>27</v>
      </c>
      <c r="C22" t="s">
        <v>28</v>
      </c>
      <c r="D22" s="24">
        <v>100000</v>
      </c>
      <c r="E22" s="24"/>
    </row>
    <row r="23" spans="1:5" x14ac:dyDescent="0.25">
      <c r="A23" s="3" t="s">
        <v>23</v>
      </c>
      <c r="B23" s="3" t="s">
        <v>29</v>
      </c>
      <c r="C23" t="s">
        <v>30</v>
      </c>
      <c r="D23" s="24">
        <v>50000</v>
      </c>
      <c r="E23" s="24"/>
    </row>
    <row r="24" spans="1:5" x14ac:dyDescent="0.25">
      <c r="A24" s="3" t="s">
        <v>23</v>
      </c>
      <c r="B24" s="3" t="s">
        <v>31</v>
      </c>
      <c r="C24" t="s">
        <v>32</v>
      </c>
      <c r="D24" s="24"/>
      <c r="E24" s="24"/>
    </row>
    <row r="25" spans="1:5" x14ac:dyDescent="0.25">
      <c r="A25" s="3" t="s">
        <v>23</v>
      </c>
      <c r="B25" s="3" t="s">
        <v>33</v>
      </c>
      <c r="C25" t="s">
        <v>34</v>
      </c>
      <c r="D25" s="24"/>
      <c r="E25" s="24"/>
    </row>
    <row r="26" spans="1:5" x14ac:dyDescent="0.25">
      <c r="A26" s="3" t="s">
        <v>23</v>
      </c>
      <c r="B26" s="3" t="s">
        <v>18</v>
      </c>
      <c r="C26" t="s">
        <v>35</v>
      </c>
      <c r="D26" s="24"/>
      <c r="E26" s="24"/>
    </row>
    <row r="27" spans="1:5" s="15" customFormat="1" hidden="1" x14ac:dyDescent="0.25">
      <c r="A27" s="14" t="s">
        <v>23</v>
      </c>
      <c r="B27" s="14" t="s">
        <v>36</v>
      </c>
      <c r="C27" s="15" t="s">
        <v>37</v>
      </c>
      <c r="D27" s="25"/>
      <c r="E27" s="25"/>
    </row>
    <row r="28" spans="1:5" s="15" customFormat="1" hidden="1" x14ac:dyDescent="0.25">
      <c r="A28" s="14" t="s">
        <v>23</v>
      </c>
      <c r="B28" s="14" t="s">
        <v>38</v>
      </c>
      <c r="C28" s="15" t="s">
        <v>39</v>
      </c>
      <c r="D28" s="25"/>
      <c r="E28" s="25"/>
    </row>
    <row r="29" spans="1:5" x14ac:dyDescent="0.25">
      <c r="C29" s="9" t="s">
        <v>40</v>
      </c>
      <c r="D29" s="24">
        <f>SUM(D19:D28)</f>
        <v>165000</v>
      </c>
      <c r="E29" s="24"/>
    </row>
    <row r="30" spans="1:5" x14ac:dyDescent="0.25">
      <c r="D30" s="24"/>
      <c r="E30" s="24"/>
    </row>
    <row r="31" spans="1:5" s="15" customFormat="1" x14ac:dyDescent="0.25">
      <c r="A31" s="14" t="s">
        <v>41</v>
      </c>
      <c r="B31" s="14" t="s">
        <v>42</v>
      </c>
      <c r="C31" s="15" t="s">
        <v>43</v>
      </c>
      <c r="D31" s="25"/>
      <c r="E31" s="25"/>
    </row>
    <row r="32" spans="1:5" x14ac:dyDescent="0.25">
      <c r="D32" s="24"/>
      <c r="E32" s="24"/>
    </row>
    <row r="33" spans="1:5" x14ac:dyDescent="0.25">
      <c r="A33" s="7" t="s">
        <v>44</v>
      </c>
      <c r="B33" s="7" t="s">
        <v>3</v>
      </c>
      <c r="C33" s="8" t="s">
        <v>45</v>
      </c>
      <c r="D33" s="27"/>
      <c r="E33" s="24"/>
    </row>
    <row r="34" spans="1:5" x14ac:dyDescent="0.25">
      <c r="A34" s="3" t="s">
        <v>44</v>
      </c>
      <c r="B34" s="3" t="s">
        <v>6</v>
      </c>
      <c r="C34" t="s">
        <v>46</v>
      </c>
      <c r="D34" s="24">
        <v>1400</v>
      </c>
      <c r="E34" s="24"/>
    </row>
    <row r="35" spans="1:5" s="15" customFormat="1" x14ac:dyDescent="0.25">
      <c r="A35" s="14" t="s">
        <v>44</v>
      </c>
      <c r="B35" s="14" t="s">
        <v>11</v>
      </c>
      <c r="C35" s="15" t="s">
        <v>661</v>
      </c>
      <c r="D35" s="25"/>
      <c r="E35" s="25"/>
    </row>
    <row r="36" spans="1:5" x14ac:dyDescent="0.25">
      <c r="A36" s="3" t="s">
        <v>44</v>
      </c>
      <c r="B36" s="3" t="s">
        <v>27</v>
      </c>
      <c r="C36" t="s">
        <v>47</v>
      </c>
      <c r="D36" s="24">
        <v>54500</v>
      </c>
      <c r="E36" s="24"/>
    </row>
    <row r="37" spans="1:5" x14ac:dyDescent="0.25">
      <c r="A37" s="3" t="s">
        <v>44</v>
      </c>
      <c r="B37" s="3" t="s">
        <v>29</v>
      </c>
      <c r="C37" t="s">
        <v>659</v>
      </c>
      <c r="D37" s="24">
        <v>500</v>
      </c>
      <c r="E37" s="24"/>
    </row>
    <row r="38" spans="1:5" x14ac:dyDescent="0.25">
      <c r="A38" s="3" t="s">
        <v>44</v>
      </c>
      <c r="B38" s="3" t="s">
        <v>31</v>
      </c>
      <c r="C38" t="s">
        <v>48</v>
      </c>
      <c r="D38" s="24">
        <v>180</v>
      </c>
      <c r="E38" s="24"/>
    </row>
    <row r="39" spans="1:5" x14ac:dyDescent="0.25">
      <c r="A39" s="3" t="s">
        <v>44</v>
      </c>
      <c r="B39" s="3" t="s">
        <v>49</v>
      </c>
      <c r="C39" t="s">
        <v>50</v>
      </c>
      <c r="D39" s="24"/>
      <c r="E39" s="24"/>
    </row>
    <row r="40" spans="1:5" x14ac:dyDescent="0.25">
      <c r="A40" s="3" t="s">
        <v>44</v>
      </c>
      <c r="B40" s="3" t="s">
        <v>51</v>
      </c>
      <c r="C40" t="s">
        <v>52</v>
      </c>
      <c r="D40" s="24"/>
      <c r="E40" s="24"/>
    </row>
    <row r="41" spans="1:5" s="15" customFormat="1" x14ac:dyDescent="0.25">
      <c r="A41" s="14" t="s">
        <v>44</v>
      </c>
      <c r="B41" s="14" t="s">
        <v>13</v>
      </c>
      <c r="C41" s="15" t="s">
        <v>662</v>
      </c>
      <c r="D41" s="25"/>
      <c r="E41" s="25"/>
    </row>
    <row r="42" spans="1:5" x14ac:dyDescent="0.25">
      <c r="A42" s="3" t="s">
        <v>44</v>
      </c>
      <c r="B42" s="3" t="s">
        <v>53</v>
      </c>
      <c r="C42" t="s">
        <v>54</v>
      </c>
      <c r="D42" s="24">
        <v>195</v>
      </c>
      <c r="E42" s="24"/>
    </row>
    <row r="43" spans="1:5" x14ac:dyDescent="0.25">
      <c r="A43" s="3" t="s">
        <v>44</v>
      </c>
      <c r="B43" s="3" t="s">
        <v>55</v>
      </c>
      <c r="C43" t="s">
        <v>56</v>
      </c>
      <c r="D43" s="24">
        <v>65</v>
      </c>
      <c r="E43" s="24"/>
    </row>
    <row r="44" spans="1:5" x14ac:dyDescent="0.25">
      <c r="A44" s="3" t="s">
        <v>44</v>
      </c>
      <c r="B44" s="3" t="s">
        <v>57</v>
      </c>
      <c r="C44" t="s">
        <v>58</v>
      </c>
      <c r="D44" s="24">
        <v>130</v>
      </c>
      <c r="E44" s="24"/>
    </row>
    <row r="45" spans="1:5" x14ac:dyDescent="0.25">
      <c r="A45" s="3" t="s">
        <v>44</v>
      </c>
      <c r="B45" s="3" t="s">
        <v>59</v>
      </c>
      <c r="C45" t="s">
        <v>60</v>
      </c>
      <c r="D45" s="24"/>
      <c r="E45" s="24"/>
    </row>
    <row r="46" spans="1:5" x14ac:dyDescent="0.25">
      <c r="A46" s="3" t="s">
        <v>44</v>
      </c>
      <c r="B46" s="3" t="s">
        <v>61</v>
      </c>
      <c r="C46" t="s">
        <v>62</v>
      </c>
      <c r="D46" s="24">
        <v>130</v>
      </c>
      <c r="E46" s="24"/>
    </row>
    <row r="47" spans="1:5" x14ac:dyDescent="0.25">
      <c r="C47" s="9" t="s">
        <v>63</v>
      </c>
      <c r="D47" s="24">
        <f>SUM(D33:D46)</f>
        <v>57100</v>
      </c>
      <c r="E47" s="24"/>
    </row>
    <row r="48" spans="1:5" x14ac:dyDescent="0.25">
      <c r="D48" s="24"/>
      <c r="E48" s="24"/>
    </row>
    <row r="49" spans="1:5" s="15" customFormat="1" x14ac:dyDescent="0.25">
      <c r="A49" s="16" t="s">
        <v>64</v>
      </c>
      <c r="B49" s="16" t="s">
        <v>3</v>
      </c>
      <c r="C49" s="17" t="s">
        <v>74</v>
      </c>
      <c r="D49" s="31"/>
      <c r="E49" s="25"/>
    </row>
    <row r="50" spans="1:5" s="15" customFormat="1" hidden="1" x14ac:dyDescent="0.25">
      <c r="A50" s="14" t="s">
        <v>64</v>
      </c>
      <c r="B50" s="14" t="s">
        <v>15</v>
      </c>
      <c r="C50" s="15" t="s">
        <v>46</v>
      </c>
      <c r="D50" s="25"/>
      <c r="E50" s="25"/>
    </row>
    <row r="51" spans="1:5" s="15" customFormat="1" hidden="1" x14ac:dyDescent="0.25">
      <c r="A51" s="14" t="s">
        <v>64</v>
      </c>
      <c r="B51" s="14" t="s">
        <v>65</v>
      </c>
      <c r="C51" s="15" t="s">
        <v>66</v>
      </c>
      <c r="D51" s="25"/>
      <c r="E51" s="25"/>
    </row>
    <row r="52" spans="1:5" s="15" customFormat="1" hidden="1" x14ac:dyDescent="0.25">
      <c r="A52" s="14" t="s">
        <v>64</v>
      </c>
      <c r="B52" s="14" t="s">
        <v>67</v>
      </c>
      <c r="C52" s="15" t="s">
        <v>68</v>
      </c>
      <c r="D52" s="25"/>
      <c r="E52" s="25"/>
    </row>
    <row r="53" spans="1:5" x14ac:dyDescent="0.25">
      <c r="A53" s="3" t="s">
        <v>64</v>
      </c>
      <c r="B53" s="3" t="s">
        <v>69</v>
      </c>
      <c r="C53" t="s">
        <v>70</v>
      </c>
      <c r="D53" s="24">
        <v>150</v>
      </c>
      <c r="E53" s="24"/>
    </row>
    <row r="54" spans="1:5" x14ac:dyDescent="0.25">
      <c r="A54" s="3" t="s">
        <v>64</v>
      </c>
      <c r="B54" s="3" t="s">
        <v>6</v>
      </c>
      <c r="C54" t="s">
        <v>71</v>
      </c>
      <c r="D54" s="24">
        <v>150</v>
      </c>
      <c r="E54" s="24"/>
    </row>
    <row r="55" spans="1:5" x14ac:dyDescent="0.25">
      <c r="A55" s="3" t="s">
        <v>64</v>
      </c>
      <c r="B55" s="3" t="s">
        <v>72</v>
      </c>
      <c r="C55" t="s">
        <v>73</v>
      </c>
      <c r="D55" s="24">
        <v>800</v>
      </c>
      <c r="E55" s="24"/>
    </row>
    <row r="56" spans="1:5" x14ac:dyDescent="0.25">
      <c r="A56" s="3" t="s">
        <v>64</v>
      </c>
      <c r="B56" s="3" t="s">
        <v>75</v>
      </c>
      <c r="C56" t="s">
        <v>76</v>
      </c>
      <c r="D56" s="24">
        <v>1000</v>
      </c>
      <c r="E56" s="24"/>
    </row>
    <row r="57" spans="1:5" x14ac:dyDescent="0.25">
      <c r="A57" s="3" t="s">
        <v>64</v>
      </c>
      <c r="B57" s="3" t="s">
        <v>36</v>
      </c>
      <c r="C57" t="s">
        <v>77</v>
      </c>
      <c r="D57" s="24">
        <v>10000</v>
      </c>
      <c r="E57" s="24"/>
    </row>
    <row r="58" spans="1:5" x14ac:dyDescent="0.25">
      <c r="C58" s="9" t="s">
        <v>78</v>
      </c>
      <c r="D58" s="24">
        <f>SUM(D49:D57)</f>
        <v>12100</v>
      </c>
      <c r="E58" s="24"/>
    </row>
    <row r="59" spans="1:5" x14ac:dyDescent="0.25">
      <c r="D59" s="24"/>
      <c r="E59" s="24"/>
    </row>
    <row r="60" spans="1:5" x14ac:dyDescent="0.25">
      <c r="A60" s="3" t="s">
        <v>79</v>
      </c>
      <c r="B60" s="3" t="s">
        <v>6</v>
      </c>
      <c r="C60" t="s">
        <v>84</v>
      </c>
      <c r="D60" s="24">
        <v>50</v>
      </c>
      <c r="E60" s="24"/>
    </row>
    <row r="61" spans="1:5" x14ac:dyDescent="0.25">
      <c r="A61" s="3" t="s">
        <v>79</v>
      </c>
      <c r="B61" s="3" t="s">
        <v>11</v>
      </c>
      <c r="C61" t="s">
        <v>83</v>
      </c>
      <c r="D61" s="24"/>
      <c r="E61" s="24"/>
    </row>
    <row r="62" spans="1:5" x14ac:dyDescent="0.25">
      <c r="A62" s="3" t="s">
        <v>79</v>
      </c>
      <c r="B62" s="3" t="s">
        <v>13</v>
      </c>
      <c r="C62" t="s">
        <v>82</v>
      </c>
      <c r="D62" s="24"/>
      <c r="E62" s="24"/>
    </row>
    <row r="63" spans="1:5" x14ac:dyDescent="0.25">
      <c r="A63" s="3" t="s">
        <v>79</v>
      </c>
      <c r="B63" s="3" t="s">
        <v>16</v>
      </c>
      <c r="C63" t="s">
        <v>81</v>
      </c>
      <c r="D63" s="24"/>
      <c r="E63" s="24"/>
    </row>
    <row r="64" spans="1:5" x14ac:dyDescent="0.25">
      <c r="A64" s="3" t="s">
        <v>79</v>
      </c>
      <c r="B64" s="3" t="s">
        <v>18</v>
      </c>
      <c r="C64" t="s">
        <v>80</v>
      </c>
      <c r="D64" s="24"/>
      <c r="E64" s="24"/>
    </row>
    <row r="65" spans="1:5" x14ac:dyDescent="0.25">
      <c r="A65" s="3" t="s">
        <v>79</v>
      </c>
      <c r="B65" s="3" t="s">
        <v>20</v>
      </c>
      <c r="C65" t="s">
        <v>732</v>
      </c>
      <c r="D65" s="24">
        <v>60</v>
      </c>
      <c r="E65" s="24"/>
    </row>
    <row r="66" spans="1:5" x14ac:dyDescent="0.25">
      <c r="C66" s="9" t="s">
        <v>85</v>
      </c>
      <c r="D66" s="24">
        <f>SUM(D60:D65)</f>
        <v>110</v>
      </c>
      <c r="E66" s="24"/>
    </row>
    <row r="67" spans="1:5" x14ac:dyDescent="0.25">
      <c r="D67" s="24"/>
      <c r="E67" s="24"/>
    </row>
    <row r="68" spans="1:5" x14ac:dyDescent="0.25">
      <c r="A68" s="7" t="s">
        <v>86</v>
      </c>
      <c r="B68" s="7" t="s">
        <v>3</v>
      </c>
      <c r="C68" s="8" t="s">
        <v>87</v>
      </c>
      <c r="D68" s="27"/>
      <c r="E68" s="24"/>
    </row>
    <row r="69" spans="1:5" x14ac:dyDescent="0.25">
      <c r="A69" s="3" t="s">
        <v>86</v>
      </c>
      <c r="B69" s="3" t="s">
        <v>6</v>
      </c>
      <c r="C69" t="s">
        <v>88</v>
      </c>
      <c r="D69" s="24">
        <v>350</v>
      </c>
      <c r="E69" s="24"/>
    </row>
    <row r="70" spans="1:5" x14ac:dyDescent="0.25">
      <c r="A70" s="3" t="s">
        <v>86</v>
      </c>
      <c r="B70" s="3" t="s">
        <v>89</v>
      </c>
      <c r="C70" t="s">
        <v>90</v>
      </c>
      <c r="D70" s="24">
        <v>500</v>
      </c>
      <c r="E70" s="24"/>
    </row>
    <row r="71" spans="1:5" x14ac:dyDescent="0.25">
      <c r="A71" s="3" t="s">
        <v>86</v>
      </c>
      <c r="B71" s="3" t="s">
        <v>91</v>
      </c>
      <c r="C71" t="s">
        <v>92</v>
      </c>
      <c r="D71" s="24">
        <v>500</v>
      </c>
      <c r="E71" s="24"/>
    </row>
    <row r="72" spans="1:5" x14ac:dyDescent="0.25">
      <c r="A72" s="3" t="s">
        <v>86</v>
      </c>
      <c r="B72" s="3" t="s">
        <v>42</v>
      </c>
      <c r="C72" t="s">
        <v>93</v>
      </c>
      <c r="D72" s="24">
        <v>300</v>
      </c>
      <c r="E72" s="24"/>
    </row>
    <row r="73" spans="1:5" x14ac:dyDescent="0.25">
      <c r="A73" s="3" t="s">
        <v>86</v>
      </c>
      <c r="B73" s="3" t="s">
        <v>94</v>
      </c>
      <c r="C73" t="s">
        <v>95</v>
      </c>
      <c r="D73" s="24">
        <v>700</v>
      </c>
      <c r="E73" s="24"/>
    </row>
    <row r="74" spans="1:5" x14ac:dyDescent="0.25">
      <c r="A74" s="3" t="s">
        <v>86</v>
      </c>
      <c r="B74" s="3" t="s">
        <v>20</v>
      </c>
      <c r="C74" t="s">
        <v>757</v>
      </c>
      <c r="D74" s="24">
        <v>1000</v>
      </c>
      <c r="E74" s="24"/>
    </row>
    <row r="75" spans="1:5" x14ac:dyDescent="0.25">
      <c r="C75" s="9" t="s">
        <v>96</v>
      </c>
      <c r="D75" s="24">
        <f>SUM(D69:D74)</f>
        <v>3350</v>
      </c>
      <c r="E75" s="24"/>
    </row>
    <row r="76" spans="1:5" x14ac:dyDescent="0.25">
      <c r="D76" s="24"/>
      <c r="E76" s="24"/>
    </row>
    <row r="77" spans="1:5" x14ac:dyDescent="0.25">
      <c r="A77" s="7" t="s">
        <v>97</v>
      </c>
      <c r="B77" s="7" t="s">
        <v>3</v>
      </c>
      <c r="C77" s="8" t="s">
        <v>98</v>
      </c>
      <c r="D77" s="24"/>
      <c r="E77" s="24"/>
    </row>
    <row r="78" spans="1:5" x14ac:dyDescent="0.25">
      <c r="A78" s="3" t="s">
        <v>97</v>
      </c>
      <c r="B78" s="3" t="s">
        <v>15</v>
      </c>
      <c r="C78" t="s">
        <v>99</v>
      </c>
      <c r="D78" s="24">
        <v>2500</v>
      </c>
      <c r="E78" s="24"/>
    </row>
    <row r="79" spans="1:5" x14ac:dyDescent="0.25">
      <c r="A79" s="3" t="s">
        <v>97</v>
      </c>
      <c r="B79" s="3" t="s">
        <v>65</v>
      </c>
      <c r="C79" t="s">
        <v>100</v>
      </c>
      <c r="D79" s="24">
        <v>9000</v>
      </c>
      <c r="E79" s="24"/>
    </row>
    <row r="80" spans="1:5" x14ac:dyDescent="0.25">
      <c r="A80" s="3" t="s">
        <v>97</v>
      </c>
      <c r="B80" s="3" t="s">
        <v>101</v>
      </c>
      <c r="C80" t="s">
        <v>102</v>
      </c>
      <c r="D80" s="24"/>
      <c r="E80" s="24"/>
    </row>
    <row r="81" spans="1:5" s="15" customFormat="1" x14ac:dyDescent="0.25">
      <c r="A81" s="14" t="s">
        <v>97</v>
      </c>
      <c r="B81" s="14" t="s">
        <v>67</v>
      </c>
      <c r="C81" s="15" t="s">
        <v>709</v>
      </c>
      <c r="D81" s="25"/>
      <c r="E81" s="25"/>
    </row>
    <row r="82" spans="1:5" x14ac:dyDescent="0.25">
      <c r="A82" s="3" t="s">
        <v>97</v>
      </c>
      <c r="B82" s="3" t="s">
        <v>89</v>
      </c>
      <c r="C82" t="s">
        <v>103</v>
      </c>
      <c r="D82" s="24"/>
      <c r="E82" s="24"/>
    </row>
    <row r="83" spans="1:5" x14ac:dyDescent="0.25">
      <c r="A83" s="3" t="s">
        <v>97</v>
      </c>
      <c r="B83" s="3" t="s">
        <v>91</v>
      </c>
      <c r="C83" t="s">
        <v>104</v>
      </c>
      <c r="D83" s="24"/>
      <c r="E83" s="24"/>
    </row>
    <row r="84" spans="1:5" x14ac:dyDescent="0.25">
      <c r="A84" s="3" t="s">
        <v>97</v>
      </c>
      <c r="B84" s="3" t="s">
        <v>11</v>
      </c>
      <c r="C84" t="s">
        <v>758</v>
      </c>
      <c r="D84" s="24">
        <v>11400</v>
      </c>
      <c r="E84" s="24"/>
    </row>
    <row r="85" spans="1:5" x14ac:dyDescent="0.25">
      <c r="C85" s="9" t="s">
        <v>183</v>
      </c>
      <c r="D85" s="24">
        <f>SUM(D77:D84)</f>
        <v>22900</v>
      </c>
      <c r="E85" s="24"/>
    </row>
    <row r="86" spans="1:5" x14ac:dyDescent="0.25">
      <c r="D86" s="24"/>
      <c r="E86" s="24"/>
    </row>
    <row r="87" spans="1:5" x14ac:dyDescent="0.25">
      <c r="A87" s="7" t="s">
        <v>105</v>
      </c>
      <c r="B87" s="7" t="s">
        <v>3</v>
      </c>
      <c r="C87" s="8" t="s">
        <v>106</v>
      </c>
      <c r="D87" s="27"/>
      <c r="E87" s="24"/>
    </row>
    <row r="88" spans="1:5" x14ac:dyDescent="0.25">
      <c r="A88" s="3" t="s">
        <v>105</v>
      </c>
      <c r="B88" s="3" t="s">
        <v>15</v>
      </c>
      <c r="C88" t="s">
        <v>107</v>
      </c>
      <c r="D88" s="24">
        <v>400</v>
      </c>
      <c r="E88" s="24"/>
    </row>
    <row r="89" spans="1:5" s="15" customFormat="1" x14ac:dyDescent="0.25">
      <c r="A89" s="14" t="s">
        <v>105</v>
      </c>
      <c r="B89" s="14" t="s">
        <v>65</v>
      </c>
      <c r="C89" s="15" t="s">
        <v>667</v>
      </c>
      <c r="D89" s="25"/>
      <c r="E89" s="25"/>
    </row>
    <row r="90" spans="1:5" x14ac:dyDescent="0.25">
      <c r="A90" s="3" t="s">
        <v>105</v>
      </c>
      <c r="B90" s="3" t="s">
        <v>67</v>
      </c>
      <c r="C90" t="s">
        <v>108</v>
      </c>
      <c r="D90" s="24">
        <v>300</v>
      </c>
      <c r="E90" s="24"/>
    </row>
    <row r="91" spans="1:5" x14ac:dyDescent="0.25">
      <c r="A91" s="3" t="s">
        <v>105</v>
      </c>
      <c r="B91" s="3" t="s">
        <v>109</v>
      </c>
      <c r="C91" t="s">
        <v>110</v>
      </c>
      <c r="D91" s="24">
        <v>6700</v>
      </c>
      <c r="E91" s="24"/>
    </row>
    <row r="92" spans="1:5" x14ac:dyDescent="0.25">
      <c r="C92" s="9" t="s">
        <v>111</v>
      </c>
      <c r="D92" s="24">
        <f>SUM(D87:D91)</f>
        <v>7400</v>
      </c>
      <c r="E92" s="24"/>
    </row>
    <row r="93" spans="1:5" x14ac:dyDescent="0.25">
      <c r="D93" s="24"/>
      <c r="E93" s="24"/>
    </row>
    <row r="94" spans="1:5" x14ac:dyDescent="0.25">
      <c r="A94" s="10" t="s">
        <v>112</v>
      </c>
      <c r="B94" s="7" t="s">
        <v>3</v>
      </c>
      <c r="C94" s="8" t="s">
        <v>124</v>
      </c>
      <c r="D94" s="27"/>
      <c r="E94" s="24"/>
    </row>
    <row r="95" spans="1:5" s="15" customFormat="1" x14ac:dyDescent="0.25">
      <c r="A95" s="14" t="s">
        <v>112</v>
      </c>
      <c r="B95" s="14" t="s">
        <v>65</v>
      </c>
      <c r="C95" s="15" t="s">
        <v>113</v>
      </c>
      <c r="D95" s="25"/>
      <c r="E95" s="25"/>
    </row>
    <row r="96" spans="1:5" s="15" customFormat="1" x14ac:dyDescent="0.25">
      <c r="A96" s="14" t="s">
        <v>112</v>
      </c>
      <c r="B96" s="14" t="s">
        <v>101</v>
      </c>
      <c r="C96" s="15" t="s">
        <v>114</v>
      </c>
      <c r="D96" s="25"/>
      <c r="E96" s="25"/>
    </row>
    <row r="97" spans="1:5" s="15" customFormat="1" x14ac:dyDescent="0.25">
      <c r="A97" s="14" t="s">
        <v>112</v>
      </c>
      <c r="B97" s="14" t="s">
        <v>67</v>
      </c>
      <c r="C97" s="15" t="s">
        <v>115</v>
      </c>
      <c r="D97" s="25"/>
      <c r="E97" s="25"/>
    </row>
    <row r="98" spans="1:5" x14ac:dyDescent="0.25">
      <c r="A98" s="3" t="s">
        <v>112</v>
      </c>
      <c r="B98" s="3" t="s">
        <v>116</v>
      </c>
      <c r="C98" t="s">
        <v>117</v>
      </c>
      <c r="D98" s="24"/>
      <c r="E98" s="24"/>
    </row>
    <row r="99" spans="1:5" x14ac:dyDescent="0.25">
      <c r="A99" s="3" t="s">
        <v>112</v>
      </c>
      <c r="B99" s="3" t="s">
        <v>118</v>
      </c>
      <c r="C99" t="s">
        <v>119</v>
      </c>
      <c r="D99" s="24"/>
      <c r="E99" s="24"/>
    </row>
    <row r="100" spans="1:5" x14ac:dyDescent="0.25">
      <c r="A100" s="3" t="s">
        <v>112</v>
      </c>
      <c r="B100" s="3" t="s">
        <v>109</v>
      </c>
      <c r="C100" t="s">
        <v>120</v>
      </c>
      <c r="D100" s="24"/>
      <c r="E100" s="24"/>
    </row>
    <row r="101" spans="1:5" x14ac:dyDescent="0.25">
      <c r="A101" s="3" t="s">
        <v>112</v>
      </c>
      <c r="B101" s="3" t="s">
        <v>121</v>
      </c>
      <c r="C101" t="s">
        <v>122</v>
      </c>
      <c r="D101" s="24"/>
      <c r="E101" s="24"/>
    </row>
    <row r="102" spans="1:5" x14ac:dyDescent="0.25">
      <c r="A102" s="3" t="s">
        <v>112</v>
      </c>
      <c r="B102" s="3" t="s">
        <v>69</v>
      </c>
      <c r="C102" t="s">
        <v>123</v>
      </c>
      <c r="D102" s="24"/>
      <c r="E102" s="24"/>
    </row>
    <row r="103" spans="1:5" x14ac:dyDescent="0.25">
      <c r="A103" s="3" t="s">
        <v>112</v>
      </c>
      <c r="B103" s="3" t="s">
        <v>6</v>
      </c>
      <c r="C103" t="s">
        <v>655</v>
      </c>
      <c r="D103" s="24"/>
      <c r="E103" s="24"/>
    </row>
    <row r="104" spans="1:5" x14ac:dyDescent="0.25">
      <c r="A104" s="3" t="s">
        <v>112</v>
      </c>
      <c r="B104" s="3" t="s">
        <v>89</v>
      </c>
      <c r="C104" t="s">
        <v>654</v>
      </c>
      <c r="D104" s="24"/>
      <c r="E104" s="24"/>
    </row>
    <row r="105" spans="1:5" x14ac:dyDescent="0.25">
      <c r="A105" s="3" t="s">
        <v>112</v>
      </c>
      <c r="B105" s="3" t="s">
        <v>91</v>
      </c>
      <c r="C105" t="s">
        <v>725</v>
      </c>
      <c r="D105" s="24"/>
      <c r="E105" s="24"/>
    </row>
    <row r="106" spans="1:5" x14ac:dyDescent="0.25">
      <c r="A106" s="3" t="s">
        <v>112</v>
      </c>
      <c r="B106" s="3" t="s">
        <v>42</v>
      </c>
      <c r="C106" t="s">
        <v>685</v>
      </c>
      <c r="D106" s="24"/>
      <c r="E106" s="24"/>
    </row>
    <row r="107" spans="1:5" x14ac:dyDescent="0.25">
      <c r="A107" s="3" t="s">
        <v>112</v>
      </c>
      <c r="B107" s="3" t="s">
        <v>94</v>
      </c>
      <c r="C107" t="s">
        <v>680</v>
      </c>
      <c r="D107" s="24"/>
      <c r="E107" s="24"/>
    </row>
    <row r="108" spans="1:5" x14ac:dyDescent="0.25">
      <c r="A108" s="3" t="s">
        <v>112</v>
      </c>
      <c r="B108" s="3" t="s">
        <v>9</v>
      </c>
      <c r="C108" t="s">
        <v>681</v>
      </c>
      <c r="D108" s="24"/>
      <c r="E108" s="24"/>
    </row>
    <row r="109" spans="1:5" x14ac:dyDescent="0.25">
      <c r="A109" s="3" t="s">
        <v>112</v>
      </c>
      <c r="B109" s="3" t="s">
        <v>176</v>
      </c>
      <c r="C109" t="s">
        <v>687</v>
      </c>
      <c r="D109" s="24"/>
      <c r="E109" s="24"/>
    </row>
    <row r="110" spans="1:5" x14ac:dyDescent="0.25">
      <c r="A110" s="3" t="s">
        <v>112</v>
      </c>
      <c r="B110" s="3" t="s">
        <v>283</v>
      </c>
      <c r="C110" t="s">
        <v>705</v>
      </c>
      <c r="D110" s="24"/>
      <c r="E110" s="24"/>
    </row>
    <row r="111" spans="1:5" x14ac:dyDescent="0.25">
      <c r="A111" s="3" t="s">
        <v>112</v>
      </c>
      <c r="B111" s="3" t="s">
        <v>285</v>
      </c>
      <c r="C111" t="s">
        <v>708</v>
      </c>
      <c r="D111" s="24"/>
      <c r="E111" s="24"/>
    </row>
    <row r="112" spans="1:5" x14ac:dyDescent="0.25">
      <c r="A112" s="3" t="s">
        <v>112</v>
      </c>
      <c r="B112" s="3" t="s">
        <v>287</v>
      </c>
      <c r="C112" t="s">
        <v>706</v>
      </c>
      <c r="D112" s="24"/>
      <c r="E112" s="24"/>
    </row>
    <row r="113" spans="1:5" x14ac:dyDescent="0.25">
      <c r="A113" s="3" t="s">
        <v>112</v>
      </c>
      <c r="B113" s="3" t="s">
        <v>11</v>
      </c>
      <c r="C113" t="s">
        <v>707</v>
      </c>
      <c r="D113" s="24"/>
      <c r="E113" s="24"/>
    </row>
    <row r="114" spans="1:5" x14ac:dyDescent="0.25">
      <c r="A114" s="3" t="s">
        <v>112</v>
      </c>
      <c r="B114" s="3" t="s">
        <v>27</v>
      </c>
      <c r="C114" t="s">
        <v>710</v>
      </c>
      <c r="D114" s="24"/>
      <c r="E114" s="24"/>
    </row>
    <row r="115" spans="1:5" x14ac:dyDescent="0.25">
      <c r="A115" s="3" t="s">
        <v>112</v>
      </c>
      <c r="B115" s="3" t="s">
        <v>29</v>
      </c>
      <c r="C115" t="s">
        <v>711</v>
      </c>
      <c r="D115" s="24"/>
      <c r="E115" s="24"/>
    </row>
    <row r="116" spans="1:5" x14ac:dyDescent="0.25">
      <c r="A116" s="3" t="s">
        <v>112</v>
      </c>
      <c r="B116" s="3" t="s">
        <v>31</v>
      </c>
      <c r="C116" t="s">
        <v>687</v>
      </c>
      <c r="D116" s="24"/>
      <c r="E116" s="24"/>
    </row>
    <row r="117" spans="1:5" x14ac:dyDescent="0.25">
      <c r="A117" s="3" t="s">
        <v>112</v>
      </c>
      <c r="B117" s="3" t="s">
        <v>49</v>
      </c>
      <c r="C117" t="s">
        <v>753</v>
      </c>
      <c r="D117" s="24">
        <v>465000</v>
      </c>
      <c r="E117" s="24"/>
    </row>
    <row r="118" spans="1:5" x14ac:dyDescent="0.25">
      <c r="C118" s="9" t="s">
        <v>125</v>
      </c>
      <c r="D118" s="24">
        <f>SUM(D94:D117)</f>
        <v>465000</v>
      </c>
      <c r="E118" s="24"/>
    </row>
    <row r="119" spans="1:5" x14ac:dyDescent="0.25">
      <c r="D119" s="24"/>
      <c r="E119" s="24"/>
    </row>
    <row r="120" spans="1:5" x14ac:dyDescent="0.25">
      <c r="A120" s="7" t="s">
        <v>126</v>
      </c>
      <c r="B120" s="7" t="s">
        <v>3</v>
      </c>
      <c r="C120" s="8" t="s">
        <v>127</v>
      </c>
      <c r="D120" s="24"/>
      <c r="E120" s="24"/>
    </row>
    <row r="121" spans="1:5" x14ac:dyDescent="0.25">
      <c r="A121" s="3" t="s">
        <v>126</v>
      </c>
      <c r="B121" s="3" t="s">
        <v>13</v>
      </c>
      <c r="C121" t="s">
        <v>128</v>
      </c>
      <c r="D121" s="24">
        <v>1000</v>
      </c>
      <c r="E121" s="24"/>
    </row>
    <row r="122" spans="1:5" x14ac:dyDescent="0.25">
      <c r="A122" s="3" t="s">
        <v>126</v>
      </c>
      <c r="B122" s="3" t="s">
        <v>53</v>
      </c>
      <c r="C122" t="s">
        <v>129</v>
      </c>
      <c r="D122" s="24"/>
      <c r="E122" s="24"/>
    </row>
    <row r="123" spans="1:5" x14ac:dyDescent="0.25">
      <c r="A123" s="3" t="s">
        <v>126</v>
      </c>
      <c r="B123" s="3" t="s">
        <v>55</v>
      </c>
      <c r="C123" t="s">
        <v>130</v>
      </c>
      <c r="D123" s="24">
        <v>1200</v>
      </c>
      <c r="E123" s="24"/>
    </row>
    <row r="124" spans="1:5" x14ac:dyDescent="0.25">
      <c r="A124" s="3" t="s">
        <v>126</v>
      </c>
      <c r="B124" s="3" t="s">
        <v>57</v>
      </c>
      <c r="C124" t="s">
        <v>131</v>
      </c>
      <c r="D124" s="24"/>
      <c r="E124" s="24"/>
    </row>
    <row r="125" spans="1:5" x14ac:dyDescent="0.25">
      <c r="C125" s="9" t="s">
        <v>132</v>
      </c>
      <c r="D125" s="24">
        <f>SUM(D121:D124)</f>
        <v>2200</v>
      </c>
      <c r="E125" s="24"/>
    </row>
    <row r="126" spans="1:5" x14ac:dyDescent="0.25">
      <c r="D126" s="24"/>
      <c r="E126" s="24"/>
    </row>
    <row r="127" spans="1:5" x14ac:dyDescent="0.25">
      <c r="A127" s="7" t="s">
        <v>133</v>
      </c>
      <c r="B127" s="7" t="s">
        <v>3</v>
      </c>
      <c r="C127" s="8" t="s">
        <v>134</v>
      </c>
      <c r="D127" s="27"/>
      <c r="E127" s="24"/>
    </row>
    <row r="128" spans="1:5" s="15" customFormat="1" hidden="1" x14ac:dyDescent="0.25">
      <c r="A128" s="14" t="s">
        <v>133</v>
      </c>
      <c r="B128" s="14" t="s">
        <v>101</v>
      </c>
      <c r="C128" s="15" t="s">
        <v>135</v>
      </c>
      <c r="D128" s="25"/>
      <c r="E128" s="25"/>
    </row>
    <row r="129" spans="1:5" x14ac:dyDescent="0.25">
      <c r="A129" s="3" t="s">
        <v>133</v>
      </c>
      <c r="B129" s="3" t="s">
        <v>6</v>
      </c>
      <c r="C129" t="s">
        <v>136</v>
      </c>
      <c r="D129" s="24">
        <v>224440</v>
      </c>
      <c r="E129" s="24"/>
    </row>
    <row r="130" spans="1:5" x14ac:dyDescent="0.25">
      <c r="A130" s="3" t="s">
        <v>133</v>
      </c>
      <c r="B130" s="3" t="s">
        <v>11</v>
      </c>
      <c r="C130" t="s">
        <v>137</v>
      </c>
      <c r="D130" s="24">
        <v>4000</v>
      </c>
      <c r="E130" s="24"/>
    </row>
    <row r="131" spans="1:5" x14ac:dyDescent="0.25">
      <c r="A131" s="3" t="s">
        <v>133</v>
      </c>
      <c r="B131" s="3" t="s">
        <v>13</v>
      </c>
      <c r="C131" t="s">
        <v>138</v>
      </c>
      <c r="D131" s="24"/>
      <c r="E131" s="24"/>
    </row>
    <row r="132" spans="1:5" x14ac:dyDescent="0.25">
      <c r="A132" s="3" t="s">
        <v>133</v>
      </c>
      <c r="B132" s="3" t="s">
        <v>16</v>
      </c>
      <c r="C132" t="s">
        <v>651</v>
      </c>
      <c r="D132" s="24"/>
      <c r="E132" s="24"/>
    </row>
    <row r="133" spans="1:5" x14ac:dyDescent="0.25">
      <c r="A133" s="3" t="s">
        <v>133</v>
      </c>
      <c r="B133" s="3" t="s">
        <v>36</v>
      </c>
      <c r="C133" t="s">
        <v>139</v>
      </c>
      <c r="D133" s="24"/>
      <c r="E133" s="24"/>
    </row>
    <row r="134" spans="1:5" x14ac:dyDescent="0.25">
      <c r="C134" s="9" t="s">
        <v>140</v>
      </c>
      <c r="D134" s="24">
        <f>SUM(D127:D133)</f>
        <v>228440</v>
      </c>
      <c r="E134" s="24"/>
    </row>
    <row r="135" spans="1:5" x14ac:dyDescent="0.25">
      <c r="D135" s="24"/>
      <c r="E135" s="24"/>
    </row>
    <row r="136" spans="1:5" x14ac:dyDescent="0.25">
      <c r="A136" s="7" t="s">
        <v>141</v>
      </c>
      <c r="B136" s="7" t="s">
        <v>3</v>
      </c>
      <c r="C136" s="8" t="s">
        <v>142</v>
      </c>
      <c r="D136" s="24"/>
      <c r="E136" s="24"/>
    </row>
    <row r="137" spans="1:5" x14ac:dyDescent="0.25">
      <c r="A137" s="3" t="s">
        <v>141</v>
      </c>
      <c r="B137" s="3" t="s">
        <v>11</v>
      </c>
      <c r="C137" t="s">
        <v>143</v>
      </c>
      <c r="D137" s="24">
        <v>150</v>
      </c>
      <c r="E137" s="24"/>
    </row>
    <row r="138" spans="1:5" x14ac:dyDescent="0.25">
      <c r="A138" s="3" t="s">
        <v>141</v>
      </c>
      <c r="B138" s="3" t="s">
        <v>18</v>
      </c>
      <c r="C138" t="s">
        <v>144</v>
      </c>
      <c r="D138" s="24"/>
      <c r="E138" s="24"/>
    </row>
    <row r="139" spans="1:5" x14ac:dyDescent="0.25">
      <c r="C139" s="9" t="s">
        <v>145</v>
      </c>
      <c r="D139" s="24">
        <f>SUM(D136:D138)</f>
        <v>150</v>
      </c>
      <c r="E139" s="24"/>
    </row>
    <row r="140" spans="1:5" x14ac:dyDescent="0.25">
      <c r="D140" s="24"/>
      <c r="E140" s="24"/>
    </row>
    <row r="141" spans="1:5" x14ac:dyDescent="0.25">
      <c r="A141" s="7" t="s">
        <v>146</v>
      </c>
      <c r="B141" s="7" t="s">
        <v>3</v>
      </c>
      <c r="C141" s="8" t="s">
        <v>147</v>
      </c>
      <c r="D141" s="24"/>
      <c r="E141" s="24"/>
    </row>
    <row r="142" spans="1:5" x14ac:dyDescent="0.25">
      <c r="A142" s="3" t="s">
        <v>146</v>
      </c>
      <c r="B142" s="3" t="s">
        <v>6</v>
      </c>
      <c r="C142" t="s">
        <v>148</v>
      </c>
      <c r="D142" s="24">
        <v>50</v>
      </c>
      <c r="E142" s="24"/>
    </row>
    <row r="143" spans="1:5" x14ac:dyDescent="0.25">
      <c r="C143" s="9" t="s">
        <v>149</v>
      </c>
      <c r="D143" s="24">
        <f>SUM(D141:D142)</f>
        <v>50</v>
      </c>
      <c r="E143" s="24"/>
    </row>
    <row r="144" spans="1:5" x14ac:dyDescent="0.25">
      <c r="D144" s="24"/>
      <c r="E144" s="24"/>
    </row>
    <row r="145" spans="1:5" x14ac:dyDescent="0.25">
      <c r="A145" s="7" t="s">
        <v>150</v>
      </c>
      <c r="B145" s="7" t="s">
        <v>3</v>
      </c>
      <c r="C145" s="8" t="s">
        <v>151</v>
      </c>
      <c r="D145" s="27"/>
      <c r="E145" s="24"/>
    </row>
    <row r="146" spans="1:5" s="15" customFormat="1" hidden="1" x14ac:dyDescent="0.25">
      <c r="A146" s="14" t="s">
        <v>150</v>
      </c>
      <c r="B146" s="14" t="s">
        <v>6</v>
      </c>
      <c r="C146" s="15" t="s">
        <v>152</v>
      </c>
      <c r="D146" s="25"/>
      <c r="E146" s="25"/>
    </row>
    <row r="147" spans="1:5" x14ac:dyDescent="0.25">
      <c r="C147" s="9" t="s">
        <v>153</v>
      </c>
      <c r="D147" s="24">
        <f>SUM(D145:D146)</f>
        <v>0</v>
      </c>
      <c r="E147" s="24"/>
    </row>
    <row r="148" spans="1:5" x14ac:dyDescent="0.25">
      <c r="D148" s="24"/>
      <c r="E148" s="24"/>
    </row>
    <row r="149" spans="1:5" x14ac:dyDescent="0.25">
      <c r="A149" s="7" t="s">
        <v>154</v>
      </c>
      <c r="B149" s="7" t="s">
        <v>3</v>
      </c>
      <c r="C149" s="8" t="s">
        <v>155</v>
      </c>
      <c r="D149" s="24"/>
      <c r="E149" s="24"/>
    </row>
    <row r="150" spans="1:5" x14ac:dyDescent="0.25">
      <c r="A150" s="3" t="s">
        <v>154</v>
      </c>
      <c r="B150" s="3" t="s">
        <v>15</v>
      </c>
      <c r="C150" t="s">
        <v>156</v>
      </c>
      <c r="D150" s="24"/>
      <c r="E150" s="24"/>
    </row>
    <row r="151" spans="1:5" x14ac:dyDescent="0.25">
      <c r="C151" s="9" t="s">
        <v>157</v>
      </c>
      <c r="D151" s="24">
        <f>SUM(D149:D150)</f>
        <v>0</v>
      </c>
      <c r="E151" s="24"/>
    </row>
    <row r="152" spans="1:5" x14ac:dyDescent="0.25">
      <c r="D152" s="24"/>
      <c r="E152" s="24"/>
    </row>
    <row r="153" spans="1:5" x14ac:dyDescent="0.25">
      <c r="A153" s="7" t="s">
        <v>158</v>
      </c>
      <c r="B153" s="7" t="s">
        <v>3</v>
      </c>
      <c r="C153" s="8" t="s">
        <v>159</v>
      </c>
      <c r="D153" s="24"/>
      <c r="E153" s="24"/>
    </row>
    <row r="154" spans="1:5" x14ac:dyDescent="0.25">
      <c r="A154" s="3" t="s">
        <v>158</v>
      </c>
      <c r="B154" s="3" t="s">
        <v>15</v>
      </c>
      <c r="C154" t="s">
        <v>160</v>
      </c>
      <c r="D154" s="24"/>
      <c r="E154" s="24"/>
    </row>
    <row r="155" spans="1:5" x14ac:dyDescent="0.25">
      <c r="A155" s="3" t="s">
        <v>158</v>
      </c>
      <c r="B155" s="3" t="s">
        <v>65</v>
      </c>
      <c r="C155" t="s">
        <v>161</v>
      </c>
      <c r="D155" s="24"/>
      <c r="E155" s="24"/>
    </row>
    <row r="156" spans="1:5" x14ac:dyDescent="0.25">
      <c r="A156" s="3" t="s">
        <v>158</v>
      </c>
      <c r="B156" s="3" t="s">
        <v>101</v>
      </c>
      <c r="C156" t="s">
        <v>162</v>
      </c>
      <c r="D156" s="24">
        <v>500</v>
      </c>
      <c r="E156" s="24"/>
    </row>
    <row r="157" spans="1:5" x14ac:dyDescent="0.25">
      <c r="A157" s="3" t="s">
        <v>158</v>
      </c>
      <c r="B157" s="3" t="s">
        <v>67</v>
      </c>
      <c r="C157" t="s">
        <v>163</v>
      </c>
      <c r="D157" s="24"/>
      <c r="E157" s="24"/>
    </row>
    <row r="158" spans="1:5" s="15" customFormat="1" hidden="1" x14ac:dyDescent="0.25">
      <c r="A158" s="14" t="s">
        <v>158</v>
      </c>
      <c r="B158" s="14" t="s">
        <v>116</v>
      </c>
      <c r="C158" s="15" t="s">
        <v>164</v>
      </c>
      <c r="D158" s="25"/>
      <c r="E158" s="25"/>
    </row>
    <row r="159" spans="1:5" x14ac:dyDescent="0.25">
      <c r="A159" s="3" t="s">
        <v>158</v>
      </c>
      <c r="B159" s="3" t="s">
        <v>118</v>
      </c>
      <c r="C159" t="s">
        <v>165</v>
      </c>
      <c r="D159" s="24"/>
      <c r="E159" s="24"/>
    </row>
    <row r="160" spans="1:5" x14ac:dyDescent="0.25">
      <c r="A160" s="3" t="s">
        <v>158</v>
      </c>
      <c r="B160" s="3" t="s">
        <v>109</v>
      </c>
      <c r="C160" t="s">
        <v>166</v>
      </c>
      <c r="D160" s="24">
        <v>10</v>
      </c>
      <c r="E160" s="24"/>
    </row>
    <row r="161" spans="1:5" x14ac:dyDescent="0.25">
      <c r="A161" s="3" t="s">
        <v>158</v>
      </c>
      <c r="B161" s="3" t="s">
        <v>121</v>
      </c>
      <c r="C161" t="s">
        <v>167</v>
      </c>
      <c r="D161" s="24"/>
      <c r="E161" s="24"/>
    </row>
    <row r="162" spans="1:5" x14ac:dyDescent="0.25">
      <c r="A162" s="3" t="s">
        <v>158</v>
      </c>
      <c r="B162" s="3" t="s">
        <v>69</v>
      </c>
      <c r="C162" t="s">
        <v>168</v>
      </c>
      <c r="D162" s="24"/>
      <c r="E162" s="24"/>
    </row>
    <row r="163" spans="1:5" x14ac:dyDescent="0.25">
      <c r="A163" s="3" t="s">
        <v>158</v>
      </c>
      <c r="B163" s="3" t="s">
        <v>6</v>
      </c>
      <c r="C163" t="s">
        <v>653</v>
      </c>
      <c r="D163" s="24"/>
      <c r="E163" s="24"/>
    </row>
    <row r="164" spans="1:5" x14ac:dyDescent="0.25">
      <c r="A164" s="3" t="s">
        <v>158</v>
      </c>
      <c r="B164" s="3" t="s">
        <v>11</v>
      </c>
      <c r="C164" t="s">
        <v>673</v>
      </c>
      <c r="D164" s="24"/>
      <c r="E164" s="24"/>
    </row>
    <row r="165" spans="1:5" x14ac:dyDescent="0.25">
      <c r="A165" s="3" t="s">
        <v>158</v>
      </c>
      <c r="B165" s="3" t="s">
        <v>292</v>
      </c>
      <c r="C165" t="s">
        <v>672</v>
      </c>
      <c r="D165" s="24"/>
      <c r="E165" s="24"/>
    </row>
    <row r="166" spans="1:5" x14ac:dyDescent="0.25">
      <c r="C166" s="8" t="s">
        <v>169</v>
      </c>
      <c r="D166" s="24">
        <f t="shared" ref="D166" si="0">SUM(D153:D165)</f>
        <v>510</v>
      </c>
      <c r="E166" s="24"/>
    </row>
    <row r="167" spans="1:5" x14ac:dyDescent="0.25">
      <c r="D167" s="24"/>
      <c r="E167" s="24"/>
    </row>
    <row r="168" spans="1:5" x14ac:dyDescent="0.25">
      <c r="A168" s="7" t="s">
        <v>170</v>
      </c>
      <c r="B168" s="7" t="s">
        <v>3</v>
      </c>
      <c r="C168" s="8" t="s">
        <v>171</v>
      </c>
      <c r="D168" s="24"/>
      <c r="E168" s="24"/>
    </row>
    <row r="169" spans="1:5" x14ac:dyDescent="0.25">
      <c r="A169" s="3" t="s">
        <v>170</v>
      </c>
      <c r="B169" s="3" t="s">
        <v>15</v>
      </c>
      <c r="C169" t="s">
        <v>172</v>
      </c>
      <c r="D169" s="24"/>
      <c r="E169" s="24"/>
    </row>
    <row r="170" spans="1:5" x14ac:dyDescent="0.25">
      <c r="A170" s="3" t="s">
        <v>170</v>
      </c>
      <c r="B170" s="3" t="s">
        <v>121</v>
      </c>
      <c r="C170" t="s">
        <v>173</v>
      </c>
      <c r="D170" s="24"/>
      <c r="E170" s="24"/>
    </row>
    <row r="171" spans="1:5" x14ac:dyDescent="0.25">
      <c r="A171" s="3" t="s">
        <v>170</v>
      </c>
      <c r="B171" s="3" t="s">
        <v>9</v>
      </c>
      <c r="C171" t="s">
        <v>175</v>
      </c>
      <c r="D171" s="24"/>
      <c r="E171" s="24"/>
    </row>
    <row r="172" spans="1:5" x14ac:dyDescent="0.25">
      <c r="A172" s="3" t="s">
        <v>170</v>
      </c>
      <c r="B172" s="3" t="s">
        <v>176</v>
      </c>
      <c r="C172" t="s">
        <v>174</v>
      </c>
      <c r="D172" s="24"/>
      <c r="E172" s="24"/>
    </row>
    <row r="173" spans="1:5" x14ac:dyDescent="0.25">
      <c r="A173" s="3" t="s">
        <v>170</v>
      </c>
      <c r="B173" s="3" t="s">
        <v>61</v>
      </c>
      <c r="C173" t="s">
        <v>177</v>
      </c>
      <c r="D173" s="24"/>
      <c r="E173" s="24"/>
    </row>
    <row r="174" spans="1:5" x14ac:dyDescent="0.25">
      <c r="A174" s="3" t="s">
        <v>170</v>
      </c>
      <c r="B174" s="3" t="s">
        <v>178</v>
      </c>
      <c r="C174" t="s">
        <v>179</v>
      </c>
      <c r="D174" s="24"/>
      <c r="E174" s="24"/>
    </row>
    <row r="175" spans="1:5" x14ac:dyDescent="0.25">
      <c r="A175" s="3" t="s">
        <v>170</v>
      </c>
      <c r="B175" s="3" t="s">
        <v>38</v>
      </c>
      <c r="C175" t="s">
        <v>652</v>
      </c>
      <c r="D175" s="24">
        <v>35000</v>
      </c>
      <c r="E175" s="24"/>
    </row>
    <row r="176" spans="1:5" x14ac:dyDescent="0.25">
      <c r="A176" s="3" t="s">
        <v>170</v>
      </c>
      <c r="B176" s="3" t="s">
        <v>180</v>
      </c>
      <c r="C176" t="s">
        <v>660</v>
      </c>
      <c r="D176" s="24"/>
      <c r="E176" s="24"/>
    </row>
    <row r="177" spans="3:5" x14ac:dyDescent="0.25">
      <c r="C177" s="9" t="s">
        <v>181</v>
      </c>
      <c r="D177" s="24">
        <f>SUM(D168:D176)</f>
        <v>35000</v>
      </c>
      <c r="E177" s="24"/>
    </row>
    <row r="178" spans="3:5" x14ac:dyDescent="0.25">
      <c r="D178" s="24"/>
      <c r="E178" s="24"/>
    </row>
    <row r="179" spans="3:5" x14ac:dyDescent="0.25">
      <c r="C179" s="11" t="s">
        <v>182</v>
      </c>
      <c r="D179" s="24">
        <f>D177+D166+D151+D147+D143+D139+D134+D125+D118+D92+D85+D75+D66+D58+D47+D29+D17+D7</f>
        <v>1953476</v>
      </c>
      <c r="E179" s="24"/>
    </row>
    <row r="180" spans="3:5" x14ac:dyDescent="0.25">
      <c r="D180" s="24"/>
      <c r="E180" s="24"/>
    </row>
    <row r="181" spans="3:5" x14ac:dyDescent="0.25">
      <c r="D181" s="24"/>
      <c r="E181" s="24"/>
    </row>
    <row r="182" spans="3:5" x14ac:dyDescent="0.25">
      <c r="D182" s="24"/>
      <c r="E182" s="24"/>
    </row>
    <row r="183" spans="3:5" x14ac:dyDescent="0.25">
      <c r="D183" s="24"/>
    </row>
    <row r="184" spans="3:5" x14ac:dyDescent="0.25">
      <c r="D184" s="24"/>
    </row>
  </sheetData>
  <phoneticPr fontId="2" type="noConversion"/>
  <printOptions gridLines="1"/>
  <pageMargins left="0.25" right="0.5" top="0.25" bottom="0.2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20"/>
  <sheetViews>
    <sheetView zoomScaleNormal="100" workbookViewId="0">
      <pane ySplit="2" topLeftCell="A378" activePane="bottomLeft" state="frozen"/>
      <selection pane="bottomLeft" activeCell="C122" sqref="C122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61.28515625" bestFit="1" customWidth="1"/>
    <col min="4" max="4" width="14" style="5" customWidth="1"/>
    <col min="5" max="5" width="9.7109375" bestFit="1" customWidth="1"/>
  </cols>
  <sheetData>
    <row r="1" spans="1:4" x14ac:dyDescent="0.25">
      <c r="D1" s="1">
        <v>2025</v>
      </c>
    </row>
    <row r="2" spans="1:4" x14ac:dyDescent="0.25">
      <c r="D2" s="4" t="s">
        <v>8</v>
      </c>
    </row>
    <row r="3" spans="1:4" x14ac:dyDescent="0.25">
      <c r="C3" s="2" t="s">
        <v>0</v>
      </c>
      <c r="D3" s="30"/>
    </row>
    <row r="4" spans="1:4" x14ac:dyDescent="0.25">
      <c r="C4" s="1" t="s">
        <v>4</v>
      </c>
      <c r="D4" s="23"/>
    </row>
    <row r="5" spans="1:4" x14ac:dyDescent="0.25">
      <c r="A5" s="12" t="s">
        <v>185</v>
      </c>
      <c r="D5" s="24"/>
    </row>
    <row r="6" spans="1:4" x14ac:dyDescent="0.25">
      <c r="D6" s="24"/>
    </row>
    <row r="7" spans="1:4" x14ac:dyDescent="0.25">
      <c r="A7" s="7" t="s">
        <v>186</v>
      </c>
      <c r="B7" s="7" t="s">
        <v>3</v>
      </c>
      <c r="C7" s="8" t="s">
        <v>187</v>
      </c>
      <c r="D7" s="27"/>
    </row>
    <row r="8" spans="1:4" x14ac:dyDescent="0.25">
      <c r="A8" s="3" t="s">
        <v>186</v>
      </c>
      <c r="B8" s="3" t="s">
        <v>6</v>
      </c>
      <c r="C8" t="s">
        <v>188</v>
      </c>
      <c r="D8" s="24">
        <v>8550</v>
      </c>
    </row>
    <row r="9" spans="1:4" x14ac:dyDescent="0.25">
      <c r="A9" s="3" t="s">
        <v>186</v>
      </c>
      <c r="B9" s="3" t="s">
        <v>11</v>
      </c>
      <c r="C9" t="s">
        <v>189</v>
      </c>
      <c r="D9" s="24">
        <v>400</v>
      </c>
    </row>
    <row r="10" spans="1:4" x14ac:dyDescent="0.25">
      <c r="A10" s="3" t="s">
        <v>186</v>
      </c>
      <c r="B10" s="3" t="s">
        <v>13</v>
      </c>
      <c r="C10" t="s">
        <v>190</v>
      </c>
      <c r="D10" s="24">
        <v>3000</v>
      </c>
    </row>
    <row r="11" spans="1:4" x14ac:dyDescent="0.25">
      <c r="A11" s="3" t="s">
        <v>186</v>
      </c>
      <c r="B11" s="3" t="s">
        <v>16</v>
      </c>
      <c r="C11" t="s">
        <v>191</v>
      </c>
      <c r="D11" s="24">
        <v>350</v>
      </c>
    </row>
    <row r="12" spans="1:4" x14ac:dyDescent="0.25">
      <c r="A12" s="3" t="s">
        <v>186</v>
      </c>
      <c r="B12" s="3" t="s">
        <v>18</v>
      </c>
      <c r="C12" t="s">
        <v>192</v>
      </c>
      <c r="D12" s="24">
        <v>2500</v>
      </c>
    </row>
    <row r="13" spans="1:4" x14ac:dyDescent="0.25">
      <c r="A13" s="3" t="s">
        <v>186</v>
      </c>
      <c r="B13" s="3" t="s">
        <v>20</v>
      </c>
      <c r="C13" t="s">
        <v>193</v>
      </c>
      <c r="D13" s="24">
        <v>2000</v>
      </c>
    </row>
    <row r="14" spans="1:4" x14ac:dyDescent="0.25">
      <c r="A14" s="3" t="s">
        <v>186</v>
      </c>
      <c r="B14" s="3" t="s">
        <v>194</v>
      </c>
      <c r="C14" t="s">
        <v>195</v>
      </c>
      <c r="D14" s="24">
        <v>1000</v>
      </c>
    </row>
    <row r="15" spans="1:4" x14ac:dyDescent="0.25">
      <c r="A15" s="3" t="s">
        <v>186</v>
      </c>
      <c r="B15" s="3" t="s">
        <v>196</v>
      </c>
      <c r="C15" t="s">
        <v>197</v>
      </c>
      <c r="D15" s="24">
        <v>800</v>
      </c>
    </row>
    <row r="16" spans="1:4" x14ac:dyDescent="0.25">
      <c r="A16" s="3" t="s">
        <v>186</v>
      </c>
      <c r="B16" s="3" t="s">
        <v>36</v>
      </c>
      <c r="C16" t="s">
        <v>198</v>
      </c>
      <c r="D16" s="24">
        <v>2500</v>
      </c>
    </row>
    <row r="17" spans="1:5" x14ac:dyDescent="0.25">
      <c r="C17" s="9" t="s">
        <v>199</v>
      </c>
      <c r="D17" s="24">
        <f>SUM(D7:D16)</f>
        <v>21100</v>
      </c>
    </row>
    <row r="18" spans="1:5" x14ac:dyDescent="0.25">
      <c r="D18" s="24"/>
    </row>
    <row r="19" spans="1:5" x14ac:dyDescent="0.25">
      <c r="A19" s="7" t="s">
        <v>200</v>
      </c>
      <c r="B19" s="7" t="s">
        <v>3</v>
      </c>
      <c r="C19" s="8" t="s">
        <v>201</v>
      </c>
      <c r="D19" s="27"/>
    </row>
    <row r="20" spans="1:5" s="15" customFormat="1" hidden="1" x14ac:dyDescent="0.25">
      <c r="A20" s="14" t="s">
        <v>200</v>
      </c>
      <c r="B20" s="14" t="s">
        <v>15</v>
      </c>
      <c r="C20" s="15" t="s">
        <v>663</v>
      </c>
      <c r="D20" s="25"/>
    </row>
    <row r="21" spans="1:5" x14ac:dyDescent="0.25">
      <c r="A21" s="3" t="s">
        <v>200</v>
      </c>
      <c r="B21" s="3" t="s">
        <v>6</v>
      </c>
      <c r="C21" t="s">
        <v>663</v>
      </c>
      <c r="D21" s="24">
        <v>1350</v>
      </c>
    </row>
    <row r="22" spans="1:5" x14ac:dyDescent="0.25">
      <c r="A22" s="3" t="s">
        <v>200</v>
      </c>
      <c r="B22" s="3" t="s">
        <v>9</v>
      </c>
      <c r="C22" t="s">
        <v>664</v>
      </c>
      <c r="D22" s="24">
        <v>120</v>
      </c>
    </row>
    <row r="23" spans="1:5" x14ac:dyDescent="0.25">
      <c r="A23" s="3" t="s">
        <v>200</v>
      </c>
      <c r="B23" s="3" t="s">
        <v>11</v>
      </c>
      <c r="C23" t="s">
        <v>202</v>
      </c>
      <c r="D23" s="24">
        <v>52500</v>
      </c>
      <c r="E23" s="6"/>
    </row>
    <row r="24" spans="1:5" x14ac:dyDescent="0.25">
      <c r="C24" s="9" t="s">
        <v>203</v>
      </c>
      <c r="D24" s="24">
        <f>SUM(D19:D23)</f>
        <v>53970</v>
      </c>
    </row>
    <row r="25" spans="1:5" x14ac:dyDescent="0.25">
      <c r="D25" s="24"/>
    </row>
    <row r="26" spans="1:5" x14ac:dyDescent="0.25">
      <c r="A26" s="7" t="s">
        <v>204</v>
      </c>
      <c r="B26" s="7" t="s">
        <v>3</v>
      </c>
      <c r="C26" s="8" t="s">
        <v>205</v>
      </c>
      <c r="D26" s="27"/>
    </row>
    <row r="27" spans="1:5" x14ac:dyDescent="0.25">
      <c r="A27" s="3" t="s">
        <v>204</v>
      </c>
      <c r="B27" s="3" t="s">
        <v>15</v>
      </c>
      <c r="C27" t="s">
        <v>206</v>
      </c>
      <c r="D27" s="24">
        <v>3200</v>
      </c>
    </row>
    <row r="28" spans="1:5" x14ac:dyDescent="0.25">
      <c r="A28" s="3" t="s">
        <v>204</v>
      </c>
      <c r="B28" s="3" t="s">
        <v>65</v>
      </c>
      <c r="C28" t="s">
        <v>207</v>
      </c>
      <c r="D28" s="24">
        <v>2100</v>
      </c>
    </row>
    <row r="29" spans="1:5" x14ac:dyDescent="0.25">
      <c r="A29" s="3" t="s">
        <v>204</v>
      </c>
      <c r="B29" s="3" t="s">
        <v>101</v>
      </c>
      <c r="C29" t="s">
        <v>208</v>
      </c>
      <c r="D29" s="24"/>
    </row>
    <row r="30" spans="1:5" x14ac:dyDescent="0.25">
      <c r="A30" s="3" t="s">
        <v>746</v>
      </c>
      <c r="B30" s="3" t="s">
        <v>67</v>
      </c>
      <c r="C30" t="s">
        <v>747</v>
      </c>
      <c r="D30" s="24">
        <v>100</v>
      </c>
    </row>
    <row r="31" spans="1:5" x14ac:dyDescent="0.25">
      <c r="A31" s="3" t="s">
        <v>204</v>
      </c>
      <c r="B31" s="3" t="s">
        <v>94</v>
      </c>
      <c r="C31" t="s">
        <v>209</v>
      </c>
      <c r="D31" s="24"/>
    </row>
    <row r="32" spans="1:5" x14ac:dyDescent="0.25">
      <c r="A32" s="3" t="s">
        <v>204</v>
      </c>
      <c r="B32" s="3" t="s">
        <v>31</v>
      </c>
      <c r="C32" t="s">
        <v>210</v>
      </c>
      <c r="D32" s="24"/>
    </row>
    <row r="33" spans="1:4" x14ac:dyDescent="0.25">
      <c r="C33" s="9" t="s">
        <v>211</v>
      </c>
      <c r="D33" s="24">
        <f>SUM(D26:D32)</f>
        <v>5400</v>
      </c>
    </row>
    <row r="34" spans="1:4" x14ac:dyDescent="0.25">
      <c r="D34" s="24"/>
    </row>
    <row r="35" spans="1:4" x14ac:dyDescent="0.25">
      <c r="A35" s="7" t="s">
        <v>212</v>
      </c>
      <c r="B35" s="7" t="s">
        <v>3</v>
      </c>
      <c r="C35" s="8" t="s">
        <v>213</v>
      </c>
      <c r="D35" s="27"/>
    </row>
    <row r="36" spans="1:4" x14ac:dyDescent="0.25">
      <c r="A36" s="3" t="s">
        <v>212</v>
      </c>
      <c r="B36" s="3" t="s">
        <v>15</v>
      </c>
      <c r="C36" t="s">
        <v>214</v>
      </c>
      <c r="D36" s="24"/>
    </row>
    <row r="37" spans="1:4" x14ac:dyDescent="0.25">
      <c r="A37" s="3" t="s">
        <v>212</v>
      </c>
      <c r="B37" s="3" t="s">
        <v>65</v>
      </c>
      <c r="C37" t="s">
        <v>215</v>
      </c>
      <c r="D37" s="24">
        <v>5200</v>
      </c>
    </row>
    <row r="38" spans="1:4" x14ac:dyDescent="0.25">
      <c r="A38" s="3" t="s">
        <v>212</v>
      </c>
      <c r="B38" s="3" t="s">
        <v>67</v>
      </c>
      <c r="C38" t="s">
        <v>216</v>
      </c>
      <c r="D38" s="24">
        <v>325</v>
      </c>
    </row>
    <row r="39" spans="1:4" x14ac:dyDescent="0.25">
      <c r="A39" s="3" t="s">
        <v>212</v>
      </c>
      <c r="B39" s="3" t="s">
        <v>116</v>
      </c>
      <c r="C39" t="s">
        <v>217</v>
      </c>
      <c r="D39" s="24">
        <v>325</v>
      </c>
    </row>
    <row r="40" spans="1:4" x14ac:dyDescent="0.25">
      <c r="A40" s="3" t="s">
        <v>212</v>
      </c>
      <c r="B40" s="3" t="s">
        <v>118</v>
      </c>
      <c r="C40" t="s">
        <v>218</v>
      </c>
      <c r="D40" s="24"/>
    </row>
    <row r="41" spans="1:4" x14ac:dyDescent="0.25">
      <c r="C41" s="9" t="s">
        <v>219</v>
      </c>
      <c r="D41" s="24">
        <f>SUM(D35:D40)</f>
        <v>5850</v>
      </c>
    </row>
    <row r="42" spans="1:4" x14ac:dyDescent="0.25">
      <c r="C42" s="9"/>
      <c r="D42" s="29"/>
    </row>
    <row r="43" spans="1:4" x14ac:dyDescent="0.25">
      <c r="A43" s="7" t="s">
        <v>220</v>
      </c>
      <c r="B43" s="7" t="s">
        <v>3</v>
      </c>
      <c r="C43" s="8" t="s">
        <v>221</v>
      </c>
      <c r="D43" s="27"/>
    </row>
    <row r="44" spans="1:4" x14ac:dyDescent="0.25">
      <c r="A44" s="3" t="s">
        <v>220</v>
      </c>
      <c r="B44" s="3" t="s">
        <v>15</v>
      </c>
      <c r="C44" t="s">
        <v>222</v>
      </c>
      <c r="D44" s="24">
        <v>25000</v>
      </c>
    </row>
    <row r="45" spans="1:4" x14ac:dyDescent="0.25">
      <c r="A45" s="3" t="s">
        <v>220</v>
      </c>
      <c r="B45" s="3" t="s">
        <v>65</v>
      </c>
      <c r="C45" t="s">
        <v>223</v>
      </c>
      <c r="D45" s="24">
        <v>1000</v>
      </c>
    </row>
    <row r="46" spans="1:4" x14ac:dyDescent="0.25">
      <c r="A46" s="3" t="s">
        <v>220</v>
      </c>
      <c r="B46" s="3" t="s">
        <v>67</v>
      </c>
      <c r="C46" t="s">
        <v>224</v>
      </c>
      <c r="D46" s="24">
        <v>4000</v>
      </c>
    </row>
    <row r="47" spans="1:4" x14ac:dyDescent="0.25">
      <c r="A47" s="3" t="s">
        <v>220</v>
      </c>
      <c r="B47" s="3" t="s">
        <v>16</v>
      </c>
      <c r="C47" t="s">
        <v>225</v>
      </c>
      <c r="D47" s="24"/>
    </row>
    <row r="48" spans="1:4" x14ac:dyDescent="0.25">
      <c r="A48" s="3" t="s">
        <v>220</v>
      </c>
      <c r="B48" s="3" t="s">
        <v>18</v>
      </c>
      <c r="C48" t="s">
        <v>226</v>
      </c>
      <c r="D48" s="24">
        <v>5000</v>
      </c>
    </row>
    <row r="49" spans="1:5" x14ac:dyDescent="0.25">
      <c r="A49" s="3" t="s">
        <v>220</v>
      </c>
      <c r="B49" s="3" t="s">
        <v>20</v>
      </c>
      <c r="C49" t="s">
        <v>227</v>
      </c>
      <c r="D49" s="24">
        <v>3000</v>
      </c>
    </row>
    <row r="50" spans="1:5" x14ac:dyDescent="0.25">
      <c r="A50" s="3" t="s">
        <v>220</v>
      </c>
      <c r="B50" s="3" t="s">
        <v>194</v>
      </c>
      <c r="C50" t="s">
        <v>686</v>
      </c>
      <c r="D50" s="24">
        <v>3000</v>
      </c>
    </row>
    <row r="51" spans="1:5" x14ac:dyDescent="0.25">
      <c r="C51" s="9" t="s">
        <v>228</v>
      </c>
      <c r="D51" s="24">
        <f>SUM(D43:D50)</f>
        <v>41000</v>
      </c>
    </row>
    <row r="52" spans="1:5" x14ac:dyDescent="0.25">
      <c r="D52" s="24"/>
    </row>
    <row r="53" spans="1:5" x14ac:dyDescent="0.25">
      <c r="A53" s="7" t="s">
        <v>229</v>
      </c>
      <c r="B53" s="7" t="s">
        <v>3</v>
      </c>
      <c r="C53" s="8" t="s">
        <v>230</v>
      </c>
      <c r="D53" s="27"/>
    </row>
    <row r="54" spans="1:5" x14ac:dyDescent="0.25">
      <c r="A54" s="3" t="s">
        <v>229</v>
      </c>
      <c r="B54" s="3" t="s">
        <v>15</v>
      </c>
      <c r="C54" t="s">
        <v>231</v>
      </c>
      <c r="D54" s="24"/>
    </row>
    <row r="55" spans="1:5" x14ac:dyDescent="0.25">
      <c r="A55" s="3" t="s">
        <v>229</v>
      </c>
      <c r="B55" s="3" t="s">
        <v>65</v>
      </c>
      <c r="C55" t="s">
        <v>733</v>
      </c>
      <c r="D55" s="24">
        <v>18200</v>
      </c>
      <c r="E55" s="6"/>
    </row>
    <row r="56" spans="1:5" x14ac:dyDescent="0.25">
      <c r="A56" s="3" t="s">
        <v>229</v>
      </c>
      <c r="B56" s="3" t="s">
        <v>101</v>
      </c>
      <c r="C56" t="s">
        <v>232</v>
      </c>
      <c r="D56" s="24">
        <v>6656</v>
      </c>
    </row>
    <row r="57" spans="1:5" x14ac:dyDescent="0.25">
      <c r="C57" s="9" t="s">
        <v>248</v>
      </c>
      <c r="D57" s="24">
        <f>SUM(D53:D56)</f>
        <v>24856</v>
      </c>
    </row>
    <row r="58" spans="1:5" x14ac:dyDescent="0.25">
      <c r="D58" s="24"/>
    </row>
    <row r="59" spans="1:5" x14ac:dyDescent="0.25">
      <c r="A59" s="7" t="s">
        <v>233</v>
      </c>
      <c r="B59" s="7" t="s">
        <v>3</v>
      </c>
      <c r="C59" s="8" t="s">
        <v>234</v>
      </c>
      <c r="D59" s="27"/>
    </row>
    <row r="60" spans="1:5" x14ac:dyDescent="0.25">
      <c r="A60" s="3" t="s">
        <v>233</v>
      </c>
      <c r="B60" s="3" t="s">
        <v>15</v>
      </c>
      <c r="C60" t="s">
        <v>235</v>
      </c>
      <c r="D60" s="24">
        <v>50</v>
      </c>
    </row>
    <row r="61" spans="1:5" x14ac:dyDescent="0.25">
      <c r="A61" s="3" t="s">
        <v>233</v>
      </c>
      <c r="B61" s="3" t="s">
        <v>65</v>
      </c>
      <c r="C61" t="s">
        <v>236</v>
      </c>
      <c r="D61" s="24">
        <v>800</v>
      </c>
    </row>
    <row r="62" spans="1:5" x14ac:dyDescent="0.25">
      <c r="A62" s="3" t="s">
        <v>233</v>
      </c>
      <c r="B62" s="3" t="s">
        <v>101</v>
      </c>
      <c r="C62" t="s">
        <v>237</v>
      </c>
      <c r="D62" s="24"/>
    </row>
    <row r="63" spans="1:5" x14ac:dyDescent="0.25">
      <c r="A63" s="3" t="s">
        <v>233</v>
      </c>
      <c r="B63" s="3" t="s">
        <v>67</v>
      </c>
      <c r="C63" t="s">
        <v>238</v>
      </c>
      <c r="D63" s="24">
        <v>500</v>
      </c>
    </row>
    <row r="64" spans="1:5" x14ac:dyDescent="0.25">
      <c r="A64" s="3" t="s">
        <v>233</v>
      </c>
      <c r="B64" s="3" t="s">
        <v>116</v>
      </c>
      <c r="C64" t="s">
        <v>239</v>
      </c>
      <c r="D64" s="24"/>
    </row>
    <row r="65" spans="1:4" x14ac:dyDescent="0.25">
      <c r="A65" s="3" t="s">
        <v>233</v>
      </c>
      <c r="B65" s="3" t="s">
        <v>118</v>
      </c>
      <c r="C65" t="s">
        <v>147</v>
      </c>
      <c r="D65" s="24">
        <v>1000</v>
      </c>
    </row>
    <row r="66" spans="1:4" x14ac:dyDescent="0.25">
      <c r="A66" s="3" t="s">
        <v>233</v>
      </c>
      <c r="B66" s="3" t="s">
        <v>109</v>
      </c>
      <c r="C66" t="s">
        <v>240</v>
      </c>
      <c r="D66" s="24"/>
    </row>
    <row r="67" spans="1:4" x14ac:dyDescent="0.25">
      <c r="A67" s="3" t="s">
        <v>233</v>
      </c>
      <c r="B67" s="3" t="s">
        <v>121</v>
      </c>
      <c r="C67" t="s">
        <v>241</v>
      </c>
      <c r="D67" s="24"/>
    </row>
    <row r="68" spans="1:4" hidden="1" x14ac:dyDescent="0.25">
      <c r="A68" s="3" t="s">
        <v>233</v>
      </c>
      <c r="B68" s="3" t="s">
        <v>69</v>
      </c>
      <c r="C68" t="s">
        <v>242</v>
      </c>
      <c r="D68" s="24"/>
    </row>
    <row r="69" spans="1:4" x14ac:dyDescent="0.25">
      <c r="A69" s="3" t="s">
        <v>233</v>
      </c>
      <c r="B69" s="3" t="s">
        <v>6</v>
      </c>
      <c r="C69" t="s">
        <v>243</v>
      </c>
      <c r="D69" s="24"/>
    </row>
    <row r="70" spans="1:4" x14ac:dyDescent="0.25">
      <c r="A70" s="3" t="s">
        <v>233</v>
      </c>
      <c r="B70" s="3" t="s">
        <v>89</v>
      </c>
      <c r="C70" t="s">
        <v>244</v>
      </c>
      <c r="D70" s="24">
        <v>700</v>
      </c>
    </row>
    <row r="71" spans="1:4" x14ac:dyDescent="0.25">
      <c r="A71" s="3" t="s">
        <v>233</v>
      </c>
      <c r="B71" s="3" t="s">
        <v>91</v>
      </c>
      <c r="C71" t="s">
        <v>245</v>
      </c>
      <c r="D71" s="24">
        <v>500</v>
      </c>
    </row>
    <row r="72" spans="1:4" x14ac:dyDescent="0.25">
      <c r="A72" s="3" t="s">
        <v>233</v>
      </c>
      <c r="B72" s="3" t="s">
        <v>42</v>
      </c>
      <c r="C72" t="s">
        <v>246</v>
      </c>
      <c r="D72" s="24">
        <v>10</v>
      </c>
    </row>
    <row r="73" spans="1:4" x14ac:dyDescent="0.25">
      <c r="A73" s="3" t="s">
        <v>233</v>
      </c>
      <c r="B73" s="3" t="s">
        <v>94</v>
      </c>
      <c r="C73" t="s">
        <v>679</v>
      </c>
      <c r="D73" s="24"/>
    </row>
    <row r="74" spans="1:4" x14ac:dyDescent="0.25">
      <c r="A74" s="3" t="s">
        <v>233</v>
      </c>
      <c r="B74" s="3" t="s">
        <v>9</v>
      </c>
      <c r="C74" t="s">
        <v>247</v>
      </c>
      <c r="D74" s="24">
        <v>200</v>
      </c>
    </row>
    <row r="75" spans="1:4" x14ac:dyDescent="0.25">
      <c r="A75" s="3" t="s">
        <v>233</v>
      </c>
      <c r="B75" s="3" t="s">
        <v>176</v>
      </c>
      <c r="C75" t="s">
        <v>665</v>
      </c>
      <c r="D75" s="24"/>
    </row>
    <row r="76" spans="1:4" x14ac:dyDescent="0.25">
      <c r="A76" s="3" t="s">
        <v>763</v>
      </c>
      <c r="B76" s="3" t="s">
        <v>764</v>
      </c>
      <c r="C76" t="s">
        <v>765</v>
      </c>
      <c r="D76" s="24">
        <v>300000</v>
      </c>
    </row>
    <row r="77" spans="1:4" x14ac:dyDescent="0.25">
      <c r="C77" s="9" t="s">
        <v>249</v>
      </c>
      <c r="D77" s="24">
        <f>SUM(D59:D76)</f>
        <v>303760</v>
      </c>
    </row>
    <row r="78" spans="1:4" x14ac:dyDescent="0.25">
      <c r="D78" s="24"/>
    </row>
    <row r="79" spans="1:4" x14ac:dyDescent="0.25">
      <c r="A79" s="7" t="s">
        <v>250</v>
      </c>
      <c r="B79" s="7" t="s">
        <v>3</v>
      </c>
      <c r="C79" s="8" t="s">
        <v>251</v>
      </c>
      <c r="D79" s="24"/>
    </row>
    <row r="80" spans="1:4" x14ac:dyDescent="0.25">
      <c r="A80" s="3" t="s">
        <v>250</v>
      </c>
      <c r="B80" s="3" t="s">
        <v>15</v>
      </c>
      <c r="C80" t="s">
        <v>252</v>
      </c>
      <c r="D80" s="24">
        <v>2500</v>
      </c>
    </row>
    <row r="81" spans="1:4" x14ac:dyDescent="0.25">
      <c r="A81" s="3" t="s">
        <v>250</v>
      </c>
      <c r="B81" s="3" t="s">
        <v>65</v>
      </c>
      <c r="C81" t="s">
        <v>253</v>
      </c>
      <c r="D81" s="24">
        <v>2000</v>
      </c>
    </row>
    <row r="82" spans="1:4" x14ac:dyDescent="0.25">
      <c r="A82" s="3" t="s">
        <v>250</v>
      </c>
      <c r="B82" s="3" t="s">
        <v>101</v>
      </c>
      <c r="C82" t="s">
        <v>254</v>
      </c>
      <c r="D82" s="24"/>
    </row>
    <row r="83" spans="1:4" x14ac:dyDescent="0.25">
      <c r="A83" s="3" t="s">
        <v>250</v>
      </c>
      <c r="B83" s="3" t="s">
        <v>67</v>
      </c>
      <c r="C83" t="s">
        <v>255</v>
      </c>
      <c r="D83" s="24">
        <v>2860</v>
      </c>
    </row>
    <row r="84" spans="1:4" x14ac:dyDescent="0.25">
      <c r="A84" s="3" t="s">
        <v>250</v>
      </c>
      <c r="B84" s="3" t="s">
        <v>116</v>
      </c>
      <c r="C84" t="s">
        <v>256</v>
      </c>
      <c r="D84" s="24">
        <v>5000</v>
      </c>
    </row>
    <row r="85" spans="1:4" x14ac:dyDescent="0.25">
      <c r="A85" s="3" t="s">
        <v>250</v>
      </c>
      <c r="B85" s="3" t="s">
        <v>118</v>
      </c>
      <c r="C85" t="s">
        <v>257</v>
      </c>
      <c r="D85" s="24"/>
    </row>
    <row r="86" spans="1:4" x14ac:dyDescent="0.25">
      <c r="C86" s="9" t="s">
        <v>258</v>
      </c>
      <c r="D86" s="24">
        <f>SUM(D79:D85)</f>
        <v>12360</v>
      </c>
    </row>
    <row r="87" spans="1:4" ht="12" customHeight="1" x14ac:dyDescent="0.25">
      <c r="D87" s="24"/>
    </row>
    <row r="88" spans="1:4" x14ac:dyDescent="0.25">
      <c r="A88" s="7" t="s">
        <v>259</v>
      </c>
      <c r="B88" s="7" t="s">
        <v>3</v>
      </c>
      <c r="C88" s="8" t="s">
        <v>260</v>
      </c>
      <c r="D88" s="27"/>
    </row>
    <row r="89" spans="1:4" x14ac:dyDescent="0.25">
      <c r="A89" s="3" t="s">
        <v>259</v>
      </c>
      <c r="B89" s="3" t="s">
        <v>15</v>
      </c>
      <c r="C89" t="s">
        <v>261</v>
      </c>
      <c r="D89" s="24">
        <v>3000</v>
      </c>
    </row>
    <row r="90" spans="1:4" x14ac:dyDescent="0.25">
      <c r="A90" s="3" t="s">
        <v>259</v>
      </c>
      <c r="B90" s="3" t="s">
        <v>65</v>
      </c>
      <c r="C90" t="s">
        <v>744</v>
      </c>
      <c r="D90" s="24">
        <v>81000</v>
      </c>
    </row>
    <row r="91" spans="1:4" x14ac:dyDescent="0.25">
      <c r="A91" s="3" t="s">
        <v>259</v>
      </c>
      <c r="B91" s="3" t="s">
        <v>101</v>
      </c>
      <c r="C91" t="s">
        <v>262</v>
      </c>
      <c r="D91" s="24">
        <v>10000</v>
      </c>
    </row>
    <row r="92" spans="1:4" x14ac:dyDescent="0.25">
      <c r="A92" s="3" t="s">
        <v>259</v>
      </c>
      <c r="B92" s="3" t="s">
        <v>67</v>
      </c>
      <c r="C92" t="s">
        <v>263</v>
      </c>
      <c r="D92" s="24">
        <v>5000</v>
      </c>
    </row>
    <row r="93" spans="1:4" x14ac:dyDescent="0.25">
      <c r="A93" s="3" t="s">
        <v>259</v>
      </c>
      <c r="B93" s="3" t="s">
        <v>116</v>
      </c>
      <c r="C93" t="s">
        <v>715</v>
      </c>
      <c r="D93" s="24">
        <v>50000</v>
      </c>
    </row>
    <row r="94" spans="1:4" x14ac:dyDescent="0.25">
      <c r="A94" s="3" t="s">
        <v>259</v>
      </c>
      <c r="B94" s="3" t="s">
        <v>194</v>
      </c>
      <c r="C94" t="s">
        <v>726</v>
      </c>
      <c r="D94" s="24">
        <v>45000</v>
      </c>
    </row>
    <row r="95" spans="1:4" x14ac:dyDescent="0.25">
      <c r="C95" s="9" t="s">
        <v>264</v>
      </c>
      <c r="D95" s="24">
        <f>SUM(D88:D94)</f>
        <v>194000</v>
      </c>
    </row>
    <row r="96" spans="1:4" ht="12" customHeight="1" x14ac:dyDescent="0.25">
      <c r="D96" s="24"/>
    </row>
    <row r="97" spans="1:4" x14ac:dyDescent="0.25">
      <c r="A97" s="7" t="s">
        <v>265</v>
      </c>
      <c r="B97" s="7" t="s">
        <v>3</v>
      </c>
      <c r="C97" s="8" t="s">
        <v>266</v>
      </c>
      <c r="D97" s="27"/>
    </row>
    <row r="98" spans="1:4" x14ac:dyDescent="0.25">
      <c r="A98" s="3" t="s">
        <v>265</v>
      </c>
      <c r="B98" s="3" t="s">
        <v>15</v>
      </c>
      <c r="C98" t="s">
        <v>267</v>
      </c>
      <c r="D98" s="24">
        <v>4500</v>
      </c>
    </row>
    <row r="99" spans="1:4" x14ac:dyDescent="0.25">
      <c r="A99" s="3" t="s">
        <v>265</v>
      </c>
      <c r="B99" s="3" t="s">
        <v>65</v>
      </c>
      <c r="C99" t="s">
        <v>268</v>
      </c>
      <c r="D99" s="24">
        <v>2000</v>
      </c>
    </row>
    <row r="100" spans="1:4" x14ac:dyDescent="0.25">
      <c r="A100" s="3" t="s">
        <v>265</v>
      </c>
      <c r="B100" s="3" t="s">
        <v>101</v>
      </c>
      <c r="C100" t="s">
        <v>269</v>
      </c>
      <c r="D100" s="24"/>
    </row>
    <row r="101" spans="1:4" s="15" customFormat="1" hidden="1" x14ac:dyDescent="0.25">
      <c r="A101" s="14" t="s">
        <v>265</v>
      </c>
      <c r="B101" s="14" t="s">
        <v>67</v>
      </c>
      <c r="C101" s="15" t="s">
        <v>270</v>
      </c>
      <c r="D101" s="25"/>
    </row>
    <row r="102" spans="1:4" x14ac:dyDescent="0.25">
      <c r="A102" s="3" t="s">
        <v>265</v>
      </c>
      <c r="B102" s="3" t="s">
        <v>116</v>
      </c>
      <c r="C102" t="s">
        <v>271</v>
      </c>
      <c r="D102" s="24">
        <v>800</v>
      </c>
    </row>
    <row r="103" spans="1:4" s="15" customFormat="1" hidden="1" x14ac:dyDescent="0.25">
      <c r="A103" s="14" t="s">
        <v>265</v>
      </c>
      <c r="B103" s="14" t="s">
        <v>118</v>
      </c>
      <c r="C103" s="15" t="s">
        <v>272</v>
      </c>
      <c r="D103" s="25"/>
    </row>
    <row r="104" spans="1:4" x14ac:dyDescent="0.25">
      <c r="A104" s="3" t="s">
        <v>265</v>
      </c>
      <c r="B104" s="3" t="s">
        <v>109</v>
      </c>
      <c r="C104" t="s">
        <v>273</v>
      </c>
      <c r="D104" s="24">
        <v>1800</v>
      </c>
    </row>
    <row r="105" spans="1:4" s="15" customFormat="1" hidden="1" x14ac:dyDescent="0.25">
      <c r="A105" s="14" t="s">
        <v>265</v>
      </c>
      <c r="B105" s="14" t="s">
        <v>121</v>
      </c>
      <c r="C105" s="15" t="s">
        <v>274</v>
      </c>
      <c r="D105" s="25"/>
    </row>
    <row r="106" spans="1:4" s="15" customFormat="1" hidden="1" x14ac:dyDescent="0.25">
      <c r="A106" s="14" t="s">
        <v>265</v>
      </c>
      <c r="B106" s="14" t="s">
        <v>69</v>
      </c>
      <c r="C106" s="15" t="s">
        <v>275</v>
      </c>
      <c r="D106" s="25"/>
    </row>
    <row r="107" spans="1:4" x14ac:dyDescent="0.25">
      <c r="A107" s="3" t="s">
        <v>265</v>
      </c>
      <c r="B107" s="3" t="s">
        <v>6</v>
      </c>
      <c r="C107" t="s">
        <v>276</v>
      </c>
      <c r="D107" s="24">
        <v>200</v>
      </c>
    </row>
    <row r="108" spans="1:4" x14ac:dyDescent="0.25">
      <c r="A108" s="3" t="s">
        <v>265</v>
      </c>
      <c r="B108" s="3" t="s">
        <v>89</v>
      </c>
      <c r="C108" t="s">
        <v>277</v>
      </c>
      <c r="D108" s="24">
        <v>400</v>
      </c>
    </row>
    <row r="109" spans="1:4" s="15" customFormat="1" hidden="1" x14ac:dyDescent="0.25">
      <c r="A109" s="14" t="s">
        <v>265</v>
      </c>
      <c r="B109" s="14" t="s">
        <v>91</v>
      </c>
      <c r="C109" s="15" t="s">
        <v>278</v>
      </c>
      <c r="D109" s="25"/>
    </row>
    <row r="110" spans="1:4" x14ac:dyDescent="0.25">
      <c r="A110" s="3" t="s">
        <v>265</v>
      </c>
      <c r="B110" s="3" t="s">
        <v>42</v>
      </c>
      <c r="C110" t="s">
        <v>279</v>
      </c>
      <c r="D110" s="24">
        <v>100</v>
      </c>
    </row>
    <row r="111" spans="1:4" hidden="1" x14ac:dyDescent="0.25">
      <c r="A111" s="3" t="s">
        <v>265</v>
      </c>
      <c r="B111" s="3" t="s">
        <v>94</v>
      </c>
      <c r="C111" t="s">
        <v>280</v>
      </c>
      <c r="D111" s="24"/>
    </row>
    <row r="112" spans="1:4" hidden="1" x14ac:dyDescent="0.25">
      <c r="A112" s="3" t="s">
        <v>265</v>
      </c>
      <c r="B112" s="3" t="s">
        <v>9</v>
      </c>
      <c r="C112" s="8" t="s">
        <v>281</v>
      </c>
      <c r="D112" s="24"/>
    </row>
    <row r="113" spans="1:4" s="15" customFormat="1" hidden="1" x14ac:dyDescent="0.25">
      <c r="A113" s="14" t="s">
        <v>265</v>
      </c>
      <c r="B113" s="14" t="s">
        <v>176</v>
      </c>
      <c r="C113" s="15" t="s">
        <v>282</v>
      </c>
      <c r="D113" s="25"/>
    </row>
    <row r="114" spans="1:4" x14ac:dyDescent="0.25">
      <c r="A114" s="3" t="s">
        <v>265</v>
      </c>
      <c r="B114" s="3" t="s">
        <v>283</v>
      </c>
      <c r="C114" t="s">
        <v>284</v>
      </c>
      <c r="D114" s="24">
        <v>200</v>
      </c>
    </row>
    <row r="115" spans="1:4" s="15" customFormat="1" hidden="1" x14ac:dyDescent="0.25">
      <c r="A115" s="14" t="s">
        <v>265</v>
      </c>
      <c r="B115" s="14" t="s">
        <v>285</v>
      </c>
      <c r="C115" s="15" t="s">
        <v>286</v>
      </c>
      <c r="D115" s="25"/>
    </row>
    <row r="116" spans="1:4" x14ac:dyDescent="0.25">
      <c r="A116" s="3" t="s">
        <v>265</v>
      </c>
      <c r="B116" s="3" t="s">
        <v>287</v>
      </c>
      <c r="C116" t="s">
        <v>288</v>
      </c>
      <c r="D116" s="24">
        <v>420</v>
      </c>
    </row>
    <row r="117" spans="1:4" x14ac:dyDescent="0.25">
      <c r="A117" s="3" t="s">
        <v>265</v>
      </c>
      <c r="B117" s="3" t="s">
        <v>11</v>
      </c>
      <c r="C117" t="s">
        <v>289</v>
      </c>
      <c r="D117" s="24"/>
    </row>
    <row r="118" spans="1:4" x14ac:dyDescent="0.25">
      <c r="A118" s="3" t="s">
        <v>265</v>
      </c>
      <c r="B118" s="3" t="s">
        <v>29</v>
      </c>
      <c r="C118" t="s">
        <v>290</v>
      </c>
      <c r="D118" s="24"/>
    </row>
    <row r="119" spans="1:4" s="15" customFormat="1" x14ac:dyDescent="0.25">
      <c r="A119" s="18" t="s">
        <v>265</v>
      </c>
      <c r="B119" s="14" t="s">
        <v>13</v>
      </c>
      <c r="C119" s="15" t="s">
        <v>299</v>
      </c>
      <c r="D119" s="25"/>
    </row>
    <row r="120" spans="1:4" x14ac:dyDescent="0.25">
      <c r="A120" s="3" t="s">
        <v>265</v>
      </c>
      <c r="B120" s="3" t="s">
        <v>53</v>
      </c>
      <c r="C120" t="s">
        <v>734</v>
      </c>
      <c r="D120" s="24">
        <v>51870</v>
      </c>
    </row>
    <row r="121" spans="1:4" x14ac:dyDescent="0.25">
      <c r="A121" s="3" t="s">
        <v>265</v>
      </c>
      <c r="B121" s="3" t="s">
        <v>55</v>
      </c>
      <c r="C121" t="s">
        <v>752</v>
      </c>
      <c r="D121" s="24">
        <v>32760</v>
      </c>
    </row>
    <row r="122" spans="1:4" x14ac:dyDescent="0.25">
      <c r="A122" s="3" t="s">
        <v>265</v>
      </c>
      <c r="B122" s="3" t="s">
        <v>344</v>
      </c>
      <c r="C122" t="s">
        <v>766</v>
      </c>
      <c r="D122" s="24"/>
    </row>
    <row r="123" spans="1:4" s="15" customFormat="1" hidden="1" x14ac:dyDescent="0.25">
      <c r="A123" s="14" t="s">
        <v>265</v>
      </c>
      <c r="B123" s="14" t="s">
        <v>291</v>
      </c>
      <c r="C123" s="15" t="s">
        <v>656</v>
      </c>
      <c r="D123" s="25"/>
    </row>
    <row r="124" spans="1:4" s="15" customFormat="1" hidden="1" x14ac:dyDescent="0.25">
      <c r="A124" s="14" t="s">
        <v>265</v>
      </c>
      <c r="B124" s="14" t="s">
        <v>292</v>
      </c>
      <c r="C124" s="15" t="s">
        <v>293</v>
      </c>
      <c r="D124" s="25"/>
    </row>
    <row r="125" spans="1:4" x14ac:dyDescent="0.25">
      <c r="C125" s="9" t="s">
        <v>294</v>
      </c>
      <c r="D125" s="24">
        <f>SUM(D97:D124)</f>
        <v>95050</v>
      </c>
    </row>
    <row r="126" spans="1:4" x14ac:dyDescent="0.25">
      <c r="C126" s="9"/>
      <c r="D126" s="29"/>
    </row>
    <row r="127" spans="1:4" x14ac:dyDescent="0.25">
      <c r="A127" s="7" t="s">
        <v>295</v>
      </c>
      <c r="B127" s="7" t="s">
        <v>3</v>
      </c>
      <c r="C127" s="8" t="s">
        <v>296</v>
      </c>
      <c r="D127" s="27"/>
    </row>
    <row r="128" spans="1:4" x14ac:dyDescent="0.25">
      <c r="A128" s="3" t="s">
        <v>295</v>
      </c>
      <c r="B128" s="3" t="s">
        <v>15</v>
      </c>
      <c r="C128" t="s">
        <v>297</v>
      </c>
      <c r="D128" s="24"/>
    </row>
    <row r="129" spans="1:4" x14ac:dyDescent="0.25">
      <c r="A129" s="3" t="s">
        <v>295</v>
      </c>
      <c r="B129" s="3" t="s">
        <v>65</v>
      </c>
      <c r="C129" t="s">
        <v>714</v>
      </c>
      <c r="D129" s="24"/>
    </row>
    <row r="130" spans="1:4" s="15" customFormat="1" x14ac:dyDescent="0.25">
      <c r="A130" s="18" t="s">
        <v>295</v>
      </c>
      <c r="B130" s="14" t="s">
        <v>6</v>
      </c>
      <c r="C130" s="15" t="s">
        <v>299</v>
      </c>
      <c r="D130" s="25"/>
    </row>
    <row r="131" spans="1:4" x14ac:dyDescent="0.25">
      <c r="A131" s="3" t="s">
        <v>295</v>
      </c>
      <c r="B131" s="3" t="s">
        <v>89</v>
      </c>
      <c r="C131" t="s">
        <v>298</v>
      </c>
      <c r="D131" s="24">
        <v>56160</v>
      </c>
    </row>
    <row r="132" spans="1:4" x14ac:dyDescent="0.25">
      <c r="A132" s="3" t="s">
        <v>295</v>
      </c>
      <c r="B132" s="3" t="s">
        <v>91</v>
      </c>
      <c r="C132" t="s">
        <v>751</v>
      </c>
      <c r="D132" s="24">
        <v>70000</v>
      </c>
    </row>
    <row r="133" spans="1:4" x14ac:dyDescent="0.25">
      <c r="A133" s="3" t="s">
        <v>295</v>
      </c>
      <c r="B133" s="3" t="s">
        <v>42</v>
      </c>
      <c r="C133" t="s">
        <v>300</v>
      </c>
      <c r="D133" s="24">
        <v>1000</v>
      </c>
    </row>
    <row r="134" spans="1:4" x14ac:dyDescent="0.25">
      <c r="A134" s="3" t="s">
        <v>295</v>
      </c>
      <c r="B134" s="3" t="s">
        <v>94</v>
      </c>
      <c r="C134" t="s">
        <v>301</v>
      </c>
      <c r="D134" s="24">
        <v>500</v>
      </c>
    </row>
    <row r="135" spans="1:4" x14ac:dyDescent="0.25">
      <c r="A135" s="3" t="s">
        <v>295</v>
      </c>
      <c r="B135" s="3" t="s">
        <v>9</v>
      </c>
      <c r="C135" t="s">
        <v>303</v>
      </c>
      <c r="D135" s="24">
        <v>2000</v>
      </c>
    </row>
    <row r="136" spans="1:4" x14ac:dyDescent="0.25">
      <c r="A136" s="3" t="s">
        <v>295</v>
      </c>
      <c r="B136" s="3" t="s">
        <v>176</v>
      </c>
      <c r="C136" t="s">
        <v>302</v>
      </c>
      <c r="D136" s="24">
        <v>600</v>
      </c>
    </row>
    <row r="137" spans="1:4" x14ac:dyDescent="0.25">
      <c r="A137" s="3" t="s">
        <v>295</v>
      </c>
      <c r="B137" s="3" t="s">
        <v>283</v>
      </c>
      <c r="C137" t="s">
        <v>304</v>
      </c>
      <c r="D137" s="24"/>
    </row>
    <row r="138" spans="1:4" x14ac:dyDescent="0.25">
      <c r="A138" s="3" t="s">
        <v>295</v>
      </c>
      <c r="B138" s="3" t="s">
        <v>285</v>
      </c>
      <c r="C138" t="s">
        <v>669</v>
      </c>
      <c r="D138" s="24"/>
    </row>
    <row r="139" spans="1:4" x14ac:dyDescent="0.25">
      <c r="A139" s="3" t="s">
        <v>295</v>
      </c>
      <c r="B139" s="3" t="s">
        <v>287</v>
      </c>
      <c r="C139" t="s">
        <v>698</v>
      </c>
      <c r="D139" s="24">
        <v>200</v>
      </c>
    </row>
    <row r="140" spans="1:4" s="15" customFormat="1" x14ac:dyDescent="0.25">
      <c r="A140" s="14" t="s">
        <v>295</v>
      </c>
      <c r="B140" s="14" t="s">
        <v>11</v>
      </c>
      <c r="C140" s="15" t="s">
        <v>306</v>
      </c>
      <c r="D140" s="25"/>
    </row>
    <row r="141" spans="1:4" x14ac:dyDescent="0.25">
      <c r="A141" s="3" t="s">
        <v>295</v>
      </c>
      <c r="B141" s="3" t="s">
        <v>27</v>
      </c>
      <c r="C141" t="s">
        <v>193</v>
      </c>
      <c r="D141" s="24">
        <v>200</v>
      </c>
    </row>
    <row r="142" spans="1:4" x14ac:dyDescent="0.25">
      <c r="A142" s="3" t="s">
        <v>295</v>
      </c>
      <c r="B142" s="3" t="s">
        <v>29</v>
      </c>
      <c r="C142" t="s">
        <v>307</v>
      </c>
      <c r="D142" s="24">
        <v>100</v>
      </c>
    </row>
    <row r="143" spans="1:4" x14ac:dyDescent="0.25">
      <c r="A143" s="3" t="s">
        <v>295</v>
      </c>
      <c r="B143" s="3" t="s">
        <v>31</v>
      </c>
      <c r="C143" t="s">
        <v>308</v>
      </c>
      <c r="D143" s="24"/>
    </row>
    <row r="144" spans="1:4" x14ac:dyDescent="0.25">
      <c r="A144" s="3" t="s">
        <v>295</v>
      </c>
      <c r="B144" s="3" t="s">
        <v>49</v>
      </c>
      <c r="C144" t="s">
        <v>309</v>
      </c>
      <c r="D144" s="24">
        <v>1800</v>
      </c>
    </row>
    <row r="145" spans="1:4" x14ac:dyDescent="0.25">
      <c r="A145" s="3" t="s">
        <v>295</v>
      </c>
      <c r="B145" s="3" t="s">
        <v>51</v>
      </c>
      <c r="C145" t="s">
        <v>191</v>
      </c>
      <c r="D145" s="24">
        <v>1600</v>
      </c>
    </row>
    <row r="146" spans="1:4" x14ac:dyDescent="0.25">
      <c r="A146" s="3" t="s">
        <v>295</v>
      </c>
      <c r="B146" s="3" t="s">
        <v>688</v>
      </c>
      <c r="C146" t="s">
        <v>689</v>
      </c>
      <c r="D146" s="24">
        <v>100</v>
      </c>
    </row>
    <row r="147" spans="1:4" x14ac:dyDescent="0.25">
      <c r="A147" s="3" t="s">
        <v>295</v>
      </c>
      <c r="B147" s="3" t="s">
        <v>699</v>
      </c>
      <c r="C147" t="s">
        <v>700</v>
      </c>
      <c r="D147" s="24">
        <v>500</v>
      </c>
    </row>
    <row r="148" spans="1:4" s="15" customFormat="1" x14ac:dyDescent="0.25">
      <c r="A148" s="14" t="s">
        <v>295</v>
      </c>
      <c r="B148" s="14" t="s">
        <v>13</v>
      </c>
      <c r="C148" s="15" t="s">
        <v>310</v>
      </c>
      <c r="D148" s="25"/>
    </row>
    <row r="149" spans="1:4" x14ac:dyDescent="0.25">
      <c r="A149" s="3" t="s">
        <v>295</v>
      </c>
      <c r="B149" s="3" t="s">
        <v>53</v>
      </c>
      <c r="C149" t="s">
        <v>311</v>
      </c>
      <c r="D149" s="24">
        <v>1500</v>
      </c>
    </row>
    <row r="150" spans="1:4" x14ac:dyDescent="0.25">
      <c r="A150" s="3" t="s">
        <v>295</v>
      </c>
      <c r="B150" s="3" t="s">
        <v>55</v>
      </c>
      <c r="C150" t="s">
        <v>312</v>
      </c>
      <c r="D150" s="24"/>
    </row>
    <row r="151" spans="1:4" x14ac:dyDescent="0.25">
      <c r="A151" s="3" t="s">
        <v>295</v>
      </c>
      <c r="B151" s="3" t="s">
        <v>57</v>
      </c>
      <c r="C151" t="s">
        <v>313</v>
      </c>
      <c r="D151" s="24">
        <v>5000</v>
      </c>
    </row>
    <row r="152" spans="1:4" x14ac:dyDescent="0.25">
      <c r="A152" s="3" t="s">
        <v>295</v>
      </c>
      <c r="B152" s="3" t="s">
        <v>59</v>
      </c>
      <c r="C152" t="s">
        <v>314</v>
      </c>
      <c r="D152" s="24">
        <v>1000</v>
      </c>
    </row>
    <row r="153" spans="1:4" x14ac:dyDescent="0.25">
      <c r="A153" s="3" t="s">
        <v>295</v>
      </c>
      <c r="B153" s="3" t="s">
        <v>61</v>
      </c>
      <c r="C153" t="s">
        <v>315</v>
      </c>
      <c r="D153" s="24">
        <v>500</v>
      </c>
    </row>
    <row r="154" spans="1:4" x14ac:dyDescent="0.25">
      <c r="A154" s="3" t="s">
        <v>295</v>
      </c>
      <c r="B154" s="3" t="s">
        <v>33</v>
      </c>
      <c r="C154" t="s">
        <v>690</v>
      </c>
      <c r="D154" s="24">
        <v>300</v>
      </c>
    </row>
    <row r="155" spans="1:4" x14ac:dyDescent="0.25">
      <c r="A155" s="3" t="s">
        <v>295</v>
      </c>
      <c r="B155" s="3" t="s">
        <v>178</v>
      </c>
      <c r="C155" t="s">
        <v>691</v>
      </c>
      <c r="D155" s="24">
        <v>3000</v>
      </c>
    </row>
    <row r="156" spans="1:4" s="15" customFormat="1" x14ac:dyDescent="0.25">
      <c r="A156" s="14" t="s">
        <v>295</v>
      </c>
      <c r="B156" s="14" t="s">
        <v>16</v>
      </c>
      <c r="C156" s="15" t="s">
        <v>316</v>
      </c>
      <c r="D156" s="25"/>
    </row>
    <row r="157" spans="1:4" hidden="1" x14ac:dyDescent="0.25">
      <c r="A157" s="3" t="s">
        <v>295</v>
      </c>
      <c r="B157" s="3" t="s">
        <v>317</v>
      </c>
      <c r="C157" s="20" t="s">
        <v>721</v>
      </c>
      <c r="D157" s="26"/>
    </row>
    <row r="158" spans="1:4" hidden="1" x14ac:dyDescent="0.25">
      <c r="A158" s="3" t="s">
        <v>295</v>
      </c>
      <c r="B158" s="3" t="s">
        <v>318</v>
      </c>
      <c r="C158" s="20" t="s">
        <v>319</v>
      </c>
      <c r="D158" s="26"/>
    </row>
    <row r="159" spans="1:4" hidden="1" x14ac:dyDescent="0.25">
      <c r="A159" s="3" t="s">
        <v>295</v>
      </c>
      <c r="B159" s="3" t="s">
        <v>320</v>
      </c>
      <c r="C159" s="20" t="s">
        <v>720</v>
      </c>
      <c r="D159" s="26"/>
    </row>
    <row r="160" spans="1:4" hidden="1" x14ac:dyDescent="0.25">
      <c r="A160" s="3" t="s">
        <v>295</v>
      </c>
      <c r="B160" s="3" t="s">
        <v>321</v>
      </c>
      <c r="C160" s="20" t="s">
        <v>322</v>
      </c>
      <c r="D160" s="26"/>
    </row>
    <row r="161" spans="1:4" x14ac:dyDescent="0.25">
      <c r="A161" s="3" t="s">
        <v>295</v>
      </c>
      <c r="B161" s="3" t="s">
        <v>72</v>
      </c>
      <c r="C161" t="s">
        <v>722</v>
      </c>
      <c r="D161" s="24">
        <v>500</v>
      </c>
    </row>
    <row r="162" spans="1:4" x14ac:dyDescent="0.25">
      <c r="A162" s="3" t="s">
        <v>295</v>
      </c>
      <c r="B162" s="3" t="s">
        <v>75</v>
      </c>
      <c r="C162" t="s">
        <v>323</v>
      </c>
      <c r="D162" s="24">
        <v>1000</v>
      </c>
    </row>
    <row r="163" spans="1:4" x14ac:dyDescent="0.25">
      <c r="A163" s="3" t="s">
        <v>295</v>
      </c>
      <c r="B163" s="19" t="s">
        <v>701</v>
      </c>
      <c r="C163" t="s">
        <v>719</v>
      </c>
      <c r="D163" s="24">
        <v>2000</v>
      </c>
    </row>
    <row r="164" spans="1:4" x14ac:dyDescent="0.25">
      <c r="A164" s="3" t="s">
        <v>295</v>
      </c>
      <c r="B164" s="19" t="s">
        <v>702</v>
      </c>
      <c r="C164" t="s">
        <v>703</v>
      </c>
      <c r="D164" s="24">
        <v>500</v>
      </c>
    </row>
    <row r="165" spans="1:4" x14ac:dyDescent="0.25">
      <c r="A165" s="3" t="s">
        <v>295</v>
      </c>
      <c r="B165" s="19" t="s">
        <v>735</v>
      </c>
      <c r="C165" t="s">
        <v>736</v>
      </c>
      <c r="D165" s="24">
        <v>2000</v>
      </c>
    </row>
    <row r="166" spans="1:4" x14ac:dyDescent="0.25">
      <c r="A166" s="3" t="s">
        <v>295</v>
      </c>
      <c r="B166" s="19" t="s">
        <v>18</v>
      </c>
      <c r="C166" t="s">
        <v>731</v>
      </c>
      <c r="D166" s="24">
        <v>2500</v>
      </c>
    </row>
    <row r="167" spans="1:4" s="15" customFormat="1" x14ac:dyDescent="0.25">
      <c r="A167" s="14" t="s">
        <v>295</v>
      </c>
      <c r="B167" s="14" t="s">
        <v>18</v>
      </c>
      <c r="C167" s="15" t="s">
        <v>324</v>
      </c>
      <c r="D167" s="25"/>
    </row>
    <row r="168" spans="1:4" x14ac:dyDescent="0.25">
      <c r="A168" s="3" t="s">
        <v>295</v>
      </c>
      <c r="B168" s="3" t="s">
        <v>325</v>
      </c>
      <c r="C168" t="s">
        <v>326</v>
      </c>
      <c r="D168" s="24">
        <v>3200</v>
      </c>
    </row>
    <row r="169" spans="1:4" x14ac:dyDescent="0.25">
      <c r="A169" s="3" t="s">
        <v>295</v>
      </c>
      <c r="B169" s="3" t="s">
        <v>327</v>
      </c>
      <c r="C169" t="s">
        <v>328</v>
      </c>
      <c r="D169" s="24"/>
    </row>
    <row r="170" spans="1:4" x14ac:dyDescent="0.25">
      <c r="A170" s="3" t="s">
        <v>295</v>
      </c>
      <c r="B170" s="3" t="s">
        <v>692</v>
      </c>
      <c r="C170" t="s">
        <v>693</v>
      </c>
      <c r="D170" s="24">
        <v>800</v>
      </c>
    </row>
    <row r="171" spans="1:4" s="15" customFormat="1" x14ac:dyDescent="0.25">
      <c r="A171" s="14" t="s">
        <v>295</v>
      </c>
      <c r="B171" s="14" t="s">
        <v>20</v>
      </c>
      <c r="C171" s="15" t="s">
        <v>329</v>
      </c>
      <c r="D171" s="25"/>
    </row>
    <row r="172" spans="1:4" x14ac:dyDescent="0.25">
      <c r="A172" s="3" t="s">
        <v>295</v>
      </c>
      <c r="B172" s="3" t="s">
        <v>330</v>
      </c>
      <c r="C172" t="s">
        <v>331</v>
      </c>
      <c r="D172" s="24">
        <v>1100</v>
      </c>
    </row>
    <row r="173" spans="1:4" x14ac:dyDescent="0.25">
      <c r="A173" s="3" t="s">
        <v>295</v>
      </c>
      <c r="B173" s="3" t="s">
        <v>332</v>
      </c>
      <c r="C173" t="s">
        <v>333</v>
      </c>
      <c r="D173" s="24">
        <v>1200</v>
      </c>
    </row>
    <row r="174" spans="1:4" x14ac:dyDescent="0.25">
      <c r="A174" s="3" t="s">
        <v>295</v>
      </c>
      <c r="B174" s="3" t="s">
        <v>334</v>
      </c>
      <c r="C174" t="s">
        <v>335</v>
      </c>
      <c r="D174" s="24">
        <v>150</v>
      </c>
    </row>
    <row r="175" spans="1:4" s="15" customFormat="1" x14ac:dyDescent="0.25">
      <c r="A175" s="14" t="s">
        <v>295</v>
      </c>
      <c r="B175" s="14" t="s">
        <v>194</v>
      </c>
      <c r="C175" s="15" t="s">
        <v>336</v>
      </c>
      <c r="D175" s="25"/>
    </row>
    <row r="176" spans="1:4" x14ac:dyDescent="0.25">
      <c r="A176" s="3" t="s">
        <v>295</v>
      </c>
      <c r="B176" s="3" t="s">
        <v>337</v>
      </c>
      <c r="C176" t="s">
        <v>338</v>
      </c>
      <c r="D176" s="24">
        <v>2000</v>
      </c>
    </row>
    <row r="177" spans="1:4" x14ac:dyDescent="0.25">
      <c r="A177" s="3" t="s">
        <v>295</v>
      </c>
      <c r="B177" s="3" t="s">
        <v>339</v>
      </c>
      <c r="C177" t="s">
        <v>340</v>
      </c>
      <c r="D177" s="24">
        <v>5500</v>
      </c>
    </row>
    <row r="178" spans="1:4" x14ac:dyDescent="0.25">
      <c r="A178" s="3" t="s">
        <v>295</v>
      </c>
      <c r="B178" s="3" t="s">
        <v>341</v>
      </c>
      <c r="C178" t="s">
        <v>342</v>
      </c>
      <c r="D178" s="24">
        <v>6500</v>
      </c>
    </row>
    <row r="179" spans="1:4" x14ac:dyDescent="0.25">
      <c r="A179" s="3" t="s">
        <v>295</v>
      </c>
      <c r="B179" s="3" t="s">
        <v>674</v>
      </c>
      <c r="C179" t="s">
        <v>675</v>
      </c>
      <c r="D179" s="24">
        <v>420</v>
      </c>
    </row>
    <row r="180" spans="1:4" s="15" customFormat="1" x14ac:dyDescent="0.25">
      <c r="A180" s="14" t="s">
        <v>295</v>
      </c>
      <c r="B180" s="14" t="s">
        <v>36</v>
      </c>
      <c r="C180" s="15" t="s">
        <v>343</v>
      </c>
      <c r="D180" s="25"/>
    </row>
    <row r="181" spans="1:4" x14ac:dyDescent="0.25">
      <c r="A181" s="3" t="s">
        <v>295</v>
      </c>
      <c r="B181" s="3" t="s">
        <v>344</v>
      </c>
      <c r="C181" t="s">
        <v>343</v>
      </c>
      <c r="D181" s="24"/>
    </row>
    <row r="182" spans="1:4" x14ac:dyDescent="0.25">
      <c r="A182" s="3" t="s">
        <v>295</v>
      </c>
      <c r="B182" s="3" t="s">
        <v>345</v>
      </c>
      <c r="C182" t="s">
        <v>346</v>
      </c>
      <c r="D182" s="24"/>
    </row>
    <row r="183" spans="1:4" x14ac:dyDescent="0.25">
      <c r="A183" s="3" t="s">
        <v>295</v>
      </c>
      <c r="B183" s="3" t="s">
        <v>694</v>
      </c>
      <c r="C183" t="s">
        <v>695</v>
      </c>
      <c r="D183" s="24">
        <v>500</v>
      </c>
    </row>
    <row r="184" spans="1:4" x14ac:dyDescent="0.25">
      <c r="A184" s="3" t="s">
        <v>295</v>
      </c>
      <c r="B184" s="3" t="s">
        <v>291</v>
      </c>
      <c r="C184" t="s">
        <v>347</v>
      </c>
      <c r="D184" s="24"/>
    </row>
    <row r="185" spans="1:4" x14ac:dyDescent="0.25">
      <c r="A185" s="3" t="s">
        <v>295</v>
      </c>
      <c r="B185" s="3" t="s">
        <v>292</v>
      </c>
      <c r="C185" t="s">
        <v>347</v>
      </c>
      <c r="D185" s="24"/>
    </row>
    <row r="186" spans="1:4" x14ac:dyDescent="0.25">
      <c r="A186" s="3" t="s">
        <v>295</v>
      </c>
      <c r="B186" s="3" t="s">
        <v>748</v>
      </c>
      <c r="C186" t="s">
        <v>749</v>
      </c>
      <c r="D186" s="24">
        <v>0</v>
      </c>
    </row>
    <row r="187" spans="1:4" x14ac:dyDescent="0.25">
      <c r="C187" s="9" t="s">
        <v>359</v>
      </c>
      <c r="D187" s="24">
        <f>SUM(D127:D185)</f>
        <v>175930</v>
      </c>
    </row>
    <row r="188" spans="1:4" x14ac:dyDescent="0.25">
      <c r="D188" s="24"/>
    </row>
    <row r="189" spans="1:4" x14ac:dyDescent="0.25">
      <c r="A189" s="7" t="s">
        <v>348</v>
      </c>
      <c r="B189" s="7" t="s">
        <v>3</v>
      </c>
      <c r="C189" s="8" t="s">
        <v>349</v>
      </c>
      <c r="D189" s="27"/>
    </row>
    <row r="190" spans="1:4" x14ac:dyDescent="0.25">
      <c r="A190" s="3" t="s">
        <v>348</v>
      </c>
      <c r="B190" s="3" t="s">
        <v>15</v>
      </c>
      <c r="C190" t="s">
        <v>350</v>
      </c>
      <c r="D190" s="24">
        <v>20000</v>
      </c>
    </row>
    <row r="191" spans="1:4" x14ac:dyDescent="0.25">
      <c r="A191" s="3" t="s">
        <v>348</v>
      </c>
      <c r="B191" s="3" t="s">
        <v>65</v>
      </c>
      <c r="C191" t="s">
        <v>351</v>
      </c>
      <c r="D191" s="24"/>
    </row>
    <row r="192" spans="1:4" x14ac:dyDescent="0.25">
      <c r="A192" s="3" t="s">
        <v>348</v>
      </c>
      <c r="B192" s="3" t="s">
        <v>101</v>
      </c>
      <c r="C192" t="s">
        <v>331</v>
      </c>
      <c r="D192" s="24"/>
    </row>
    <row r="193" spans="1:4" x14ac:dyDescent="0.25">
      <c r="A193" s="3" t="s">
        <v>348</v>
      </c>
      <c r="B193" s="3" t="s">
        <v>67</v>
      </c>
      <c r="C193" t="s">
        <v>352</v>
      </c>
      <c r="D193" s="24"/>
    </row>
    <row r="194" spans="1:4" x14ac:dyDescent="0.25">
      <c r="A194" s="3" t="s">
        <v>348</v>
      </c>
      <c r="B194" s="3" t="s">
        <v>116</v>
      </c>
      <c r="C194" t="s">
        <v>353</v>
      </c>
      <c r="D194" s="24"/>
    </row>
    <row r="195" spans="1:4" x14ac:dyDescent="0.25">
      <c r="A195" s="3" t="s">
        <v>348</v>
      </c>
      <c r="B195" s="3" t="s">
        <v>118</v>
      </c>
      <c r="C195" t="s">
        <v>354</v>
      </c>
      <c r="D195" s="24"/>
    </row>
    <row r="196" spans="1:4" x14ac:dyDescent="0.25">
      <c r="A196" s="3" t="s">
        <v>348</v>
      </c>
      <c r="B196" s="3" t="s">
        <v>109</v>
      </c>
      <c r="C196" t="s">
        <v>355</v>
      </c>
      <c r="D196" s="24">
        <v>6800</v>
      </c>
    </row>
    <row r="197" spans="1:4" x14ac:dyDescent="0.25">
      <c r="A197" s="3" t="s">
        <v>348</v>
      </c>
      <c r="B197" s="3" t="s">
        <v>121</v>
      </c>
      <c r="C197" t="s">
        <v>356</v>
      </c>
      <c r="D197" s="24">
        <v>6500</v>
      </c>
    </row>
    <row r="198" spans="1:4" x14ac:dyDescent="0.25">
      <c r="A198" s="3" t="s">
        <v>348</v>
      </c>
      <c r="B198" s="3" t="s">
        <v>69</v>
      </c>
      <c r="C198" t="s">
        <v>666</v>
      </c>
      <c r="D198" s="24"/>
    </row>
    <row r="199" spans="1:4" s="15" customFormat="1" hidden="1" x14ac:dyDescent="0.25">
      <c r="A199" s="14" t="s">
        <v>348</v>
      </c>
      <c r="B199" s="14" t="s">
        <v>6</v>
      </c>
      <c r="C199" s="15" t="s">
        <v>357</v>
      </c>
      <c r="D199" s="25"/>
    </row>
    <row r="200" spans="1:4" x14ac:dyDescent="0.25">
      <c r="A200" s="3" t="s">
        <v>348</v>
      </c>
      <c r="B200" s="3" t="s">
        <v>89</v>
      </c>
      <c r="C200" t="s">
        <v>305</v>
      </c>
      <c r="D200" s="24"/>
    </row>
    <row r="201" spans="1:4" x14ac:dyDescent="0.25">
      <c r="A201" s="3" t="s">
        <v>348</v>
      </c>
      <c r="B201" s="3" t="s">
        <v>91</v>
      </c>
      <c r="C201" t="s">
        <v>358</v>
      </c>
      <c r="D201" s="24"/>
    </row>
    <row r="202" spans="1:4" x14ac:dyDescent="0.25">
      <c r="A202" s="3" t="s">
        <v>348</v>
      </c>
      <c r="B202" s="3" t="s">
        <v>292</v>
      </c>
      <c r="C202" t="s">
        <v>741</v>
      </c>
      <c r="D202" s="24">
        <v>50000</v>
      </c>
    </row>
    <row r="203" spans="1:4" x14ac:dyDescent="0.25">
      <c r="C203" s="9" t="s">
        <v>360</v>
      </c>
      <c r="D203" s="24">
        <f>SUM(D189:D202)</f>
        <v>83300</v>
      </c>
    </row>
    <row r="204" spans="1:4" x14ac:dyDescent="0.25">
      <c r="D204" s="24"/>
    </row>
    <row r="205" spans="1:4" x14ac:dyDescent="0.25">
      <c r="A205" s="7" t="s">
        <v>361</v>
      </c>
      <c r="B205" s="7" t="s">
        <v>3</v>
      </c>
      <c r="C205" s="8" t="s">
        <v>362</v>
      </c>
      <c r="D205" s="27"/>
    </row>
    <row r="206" spans="1:4" x14ac:dyDescent="0.25">
      <c r="A206" s="3" t="s">
        <v>361</v>
      </c>
      <c r="B206" s="3" t="s">
        <v>15</v>
      </c>
      <c r="C206" t="s">
        <v>46</v>
      </c>
      <c r="D206" s="24">
        <v>1400</v>
      </c>
    </row>
    <row r="207" spans="1:4" x14ac:dyDescent="0.25">
      <c r="A207" s="3" t="s">
        <v>361</v>
      </c>
      <c r="B207" s="3" t="s">
        <v>65</v>
      </c>
      <c r="C207" t="s">
        <v>363</v>
      </c>
      <c r="D207" s="24">
        <v>5000</v>
      </c>
    </row>
    <row r="208" spans="1:4" x14ac:dyDescent="0.25">
      <c r="A208" s="3" t="s">
        <v>361</v>
      </c>
      <c r="B208" s="3" t="s">
        <v>101</v>
      </c>
      <c r="C208" t="s">
        <v>364</v>
      </c>
      <c r="D208" s="24">
        <v>150</v>
      </c>
    </row>
    <row r="209" spans="1:4" x14ac:dyDescent="0.25">
      <c r="A209" s="3" t="s">
        <v>361</v>
      </c>
      <c r="B209" s="3" t="s">
        <v>67</v>
      </c>
      <c r="C209" t="s">
        <v>365</v>
      </c>
      <c r="D209" s="24">
        <v>650</v>
      </c>
    </row>
    <row r="210" spans="1:4" x14ac:dyDescent="0.25">
      <c r="A210" s="3" t="s">
        <v>361</v>
      </c>
      <c r="B210" s="3" t="s">
        <v>18</v>
      </c>
      <c r="C210" t="s">
        <v>366</v>
      </c>
      <c r="D210" s="24">
        <v>4000</v>
      </c>
    </row>
    <row r="211" spans="1:4" x14ac:dyDescent="0.25">
      <c r="A211" s="3" t="s">
        <v>361</v>
      </c>
      <c r="B211" s="3" t="s">
        <v>292</v>
      </c>
      <c r="C211" t="s">
        <v>367</v>
      </c>
      <c r="D211" s="24"/>
    </row>
    <row r="212" spans="1:4" x14ac:dyDescent="0.25">
      <c r="C212" s="9" t="s">
        <v>368</v>
      </c>
      <c r="D212" s="24">
        <f>SUM(D205:D211)</f>
        <v>11200</v>
      </c>
    </row>
    <row r="213" spans="1:4" x14ac:dyDescent="0.25">
      <c r="D213" s="24"/>
    </row>
    <row r="214" spans="1:4" x14ac:dyDescent="0.25">
      <c r="A214" s="7" t="s">
        <v>369</v>
      </c>
      <c r="B214" s="7" t="s">
        <v>3</v>
      </c>
      <c r="C214" s="8" t="s">
        <v>370</v>
      </c>
      <c r="D214" s="27"/>
    </row>
    <row r="215" spans="1:4" x14ac:dyDescent="0.25">
      <c r="A215" s="3" t="s">
        <v>369</v>
      </c>
      <c r="B215" s="3" t="s">
        <v>15</v>
      </c>
      <c r="C215" t="s">
        <v>371</v>
      </c>
      <c r="D215" s="24">
        <v>600</v>
      </c>
    </row>
    <row r="216" spans="1:4" x14ac:dyDescent="0.25">
      <c r="A216" s="3" t="s">
        <v>369</v>
      </c>
      <c r="B216" s="3" t="s">
        <v>65</v>
      </c>
      <c r="C216" t="s">
        <v>343</v>
      </c>
      <c r="D216" s="24">
        <v>1000</v>
      </c>
    </row>
    <row r="217" spans="1:4" x14ac:dyDescent="0.25">
      <c r="A217" s="3" t="s">
        <v>369</v>
      </c>
      <c r="B217" s="3" t="s">
        <v>101</v>
      </c>
      <c r="C217" t="s">
        <v>222</v>
      </c>
      <c r="D217" s="24">
        <v>1500</v>
      </c>
    </row>
    <row r="218" spans="1:4" x14ac:dyDescent="0.25">
      <c r="A218" s="3" t="s">
        <v>369</v>
      </c>
      <c r="B218" s="3" t="s">
        <v>67</v>
      </c>
      <c r="C218" t="s">
        <v>372</v>
      </c>
      <c r="D218" s="24">
        <v>500</v>
      </c>
    </row>
    <row r="219" spans="1:4" x14ac:dyDescent="0.25">
      <c r="A219" s="3" t="s">
        <v>369</v>
      </c>
      <c r="B219" s="3" t="s">
        <v>18</v>
      </c>
      <c r="C219" t="s">
        <v>373</v>
      </c>
      <c r="D219" s="24">
        <v>500</v>
      </c>
    </row>
    <row r="220" spans="1:4" x14ac:dyDescent="0.25">
      <c r="C220" s="9" t="s">
        <v>374</v>
      </c>
      <c r="D220" s="24">
        <f>SUM(D215:D219)</f>
        <v>4100</v>
      </c>
    </row>
    <row r="221" spans="1:4" x14ac:dyDescent="0.25">
      <c r="D221" s="24"/>
    </row>
    <row r="222" spans="1:4" x14ac:dyDescent="0.25">
      <c r="A222" s="7" t="s">
        <v>375</v>
      </c>
      <c r="B222" s="7" t="s">
        <v>3</v>
      </c>
      <c r="C222" s="8" t="s">
        <v>376</v>
      </c>
      <c r="D222" s="27"/>
    </row>
    <row r="223" spans="1:4" x14ac:dyDescent="0.25">
      <c r="A223" s="3" t="s">
        <v>375</v>
      </c>
      <c r="B223" s="3" t="s">
        <v>15</v>
      </c>
      <c r="C223" t="s">
        <v>377</v>
      </c>
      <c r="D223" s="24">
        <v>600</v>
      </c>
    </row>
    <row r="224" spans="1:4" x14ac:dyDescent="0.25">
      <c r="A224" s="3" t="s">
        <v>375</v>
      </c>
      <c r="B224" s="3" t="s">
        <v>65</v>
      </c>
      <c r="C224" t="s">
        <v>650</v>
      </c>
      <c r="D224" s="24">
        <v>300</v>
      </c>
    </row>
    <row r="225" spans="1:4" x14ac:dyDescent="0.25">
      <c r="C225" s="9" t="s">
        <v>378</v>
      </c>
      <c r="D225" s="24">
        <f>SUM(D222:D224)</f>
        <v>900</v>
      </c>
    </row>
    <row r="226" spans="1:4" x14ac:dyDescent="0.25">
      <c r="D226" s="24"/>
    </row>
    <row r="227" spans="1:4" x14ac:dyDescent="0.25">
      <c r="A227" s="7" t="s">
        <v>379</v>
      </c>
      <c r="B227" s="7" t="s">
        <v>3</v>
      </c>
      <c r="C227" s="8" t="s">
        <v>380</v>
      </c>
      <c r="D227" s="27"/>
    </row>
    <row r="228" spans="1:4" s="15" customFormat="1" hidden="1" x14ac:dyDescent="0.25">
      <c r="A228" s="14" t="s">
        <v>379</v>
      </c>
      <c r="B228" s="14" t="s">
        <v>15</v>
      </c>
      <c r="C228" s="15" t="s">
        <v>299</v>
      </c>
      <c r="D228" s="25"/>
    </row>
    <row r="229" spans="1:4" x14ac:dyDescent="0.25">
      <c r="A229" s="3" t="s">
        <v>379</v>
      </c>
      <c r="B229" s="3" t="s">
        <v>65</v>
      </c>
      <c r="C229" t="s">
        <v>381</v>
      </c>
      <c r="D229" s="24">
        <v>50</v>
      </c>
    </row>
    <row r="230" spans="1:4" x14ac:dyDescent="0.25">
      <c r="A230" s="3" t="s">
        <v>379</v>
      </c>
      <c r="B230" s="3" t="s">
        <v>101</v>
      </c>
      <c r="C230" t="s">
        <v>382</v>
      </c>
      <c r="D230" s="24"/>
    </row>
    <row r="231" spans="1:4" x14ac:dyDescent="0.25">
      <c r="A231" s="3" t="s">
        <v>379</v>
      </c>
      <c r="B231" s="3" t="s">
        <v>67</v>
      </c>
      <c r="C231" t="s">
        <v>383</v>
      </c>
      <c r="D231" s="24">
        <v>250</v>
      </c>
    </row>
    <row r="232" spans="1:4" x14ac:dyDescent="0.25">
      <c r="A232" s="3" t="s">
        <v>379</v>
      </c>
      <c r="B232" s="3" t="s">
        <v>18</v>
      </c>
      <c r="C232" t="s">
        <v>677</v>
      </c>
      <c r="D232" s="24">
        <v>100</v>
      </c>
    </row>
    <row r="233" spans="1:4" x14ac:dyDescent="0.25">
      <c r="C233" s="9" t="s">
        <v>384</v>
      </c>
      <c r="D233" s="24">
        <f>SUM(D227:D232)</f>
        <v>400</v>
      </c>
    </row>
    <row r="234" spans="1:4" x14ac:dyDescent="0.25">
      <c r="D234" s="24"/>
    </row>
    <row r="235" spans="1:4" x14ac:dyDescent="0.25">
      <c r="A235" s="7" t="s">
        <v>385</v>
      </c>
      <c r="B235" s="7" t="s">
        <v>3</v>
      </c>
      <c r="C235" s="8" t="s">
        <v>386</v>
      </c>
      <c r="D235" s="27"/>
    </row>
    <row r="236" spans="1:4" x14ac:dyDescent="0.25">
      <c r="A236" s="3" t="s">
        <v>385</v>
      </c>
      <c r="B236" s="3" t="s">
        <v>15</v>
      </c>
      <c r="C236" t="s">
        <v>387</v>
      </c>
      <c r="D236" s="24">
        <v>350</v>
      </c>
    </row>
    <row r="237" spans="1:4" x14ac:dyDescent="0.25">
      <c r="A237" s="3" t="s">
        <v>385</v>
      </c>
      <c r="B237" s="3" t="s">
        <v>65</v>
      </c>
      <c r="C237" t="s">
        <v>388</v>
      </c>
      <c r="D237" s="24">
        <v>500</v>
      </c>
    </row>
    <row r="238" spans="1:4" x14ac:dyDescent="0.25">
      <c r="A238" s="3" t="s">
        <v>385</v>
      </c>
      <c r="B238" s="3" t="s">
        <v>101</v>
      </c>
      <c r="C238" t="s">
        <v>306</v>
      </c>
      <c r="D238" s="24"/>
    </row>
    <row r="239" spans="1:4" x14ac:dyDescent="0.25">
      <c r="C239" s="9" t="s">
        <v>389</v>
      </c>
      <c r="D239" s="24">
        <f>SUM(D235:D238)</f>
        <v>850</v>
      </c>
    </row>
    <row r="240" spans="1:4" x14ac:dyDescent="0.25">
      <c r="D240" s="24"/>
    </row>
    <row r="241" spans="1:4" x14ac:dyDescent="0.25">
      <c r="A241" s="7" t="s">
        <v>390</v>
      </c>
      <c r="B241" s="7" t="s">
        <v>3</v>
      </c>
      <c r="C241" s="8" t="s">
        <v>144</v>
      </c>
      <c r="D241" s="27"/>
    </row>
    <row r="242" spans="1:4" x14ac:dyDescent="0.25">
      <c r="A242" s="3" t="s">
        <v>390</v>
      </c>
      <c r="B242" s="3" t="s">
        <v>15</v>
      </c>
      <c r="C242" t="s">
        <v>391</v>
      </c>
      <c r="D242" s="24"/>
    </row>
    <row r="243" spans="1:4" x14ac:dyDescent="0.25">
      <c r="A243" s="3" t="s">
        <v>390</v>
      </c>
      <c r="B243" s="3" t="s">
        <v>65</v>
      </c>
      <c r="C243" t="s">
        <v>306</v>
      </c>
      <c r="D243" s="24"/>
    </row>
    <row r="244" spans="1:4" x14ac:dyDescent="0.25">
      <c r="A244" s="3" t="s">
        <v>390</v>
      </c>
      <c r="B244" s="3" t="s">
        <v>101</v>
      </c>
      <c r="C244" t="s">
        <v>392</v>
      </c>
      <c r="D244" s="24"/>
    </row>
    <row r="245" spans="1:4" x14ac:dyDescent="0.25">
      <c r="C245" s="9" t="s">
        <v>393</v>
      </c>
      <c r="D245" s="24">
        <f>SUM(D241:D244)</f>
        <v>0</v>
      </c>
    </row>
    <row r="246" spans="1:4" x14ac:dyDescent="0.25">
      <c r="D246" s="24"/>
    </row>
    <row r="247" spans="1:4" x14ac:dyDescent="0.25">
      <c r="A247" s="7" t="s">
        <v>394</v>
      </c>
      <c r="B247" s="7" t="s">
        <v>3</v>
      </c>
      <c r="C247" s="8" t="s">
        <v>395</v>
      </c>
      <c r="D247" s="27"/>
    </row>
    <row r="248" spans="1:4" x14ac:dyDescent="0.25">
      <c r="A248" s="3" t="s">
        <v>394</v>
      </c>
      <c r="B248" s="3" t="s">
        <v>15</v>
      </c>
      <c r="C248" t="s">
        <v>396</v>
      </c>
      <c r="D248" s="24">
        <v>232600</v>
      </c>
    </row>
    <row r="249" spans="1:4" x14ac:dyDescent="0.25">
      <c r="A249" s="3" t="s">
        <v>394</v>
      </c>
      <c r="B249" s="3" t="s">
        <v>65</v>
      </c>
      <c r="C249" t="s">
        <v>397</v>
      </c>
      <c r="D249" s="24"/>
    </row>
    <row r="250" spans="1:4" x14ac:dyDescent="0.25">
      <c r="A250" s="3" t="s">
        <v>394</v>
      </c>
      <c r="B250" s="3" t="s">
        <v>101</v>
      </c>
      <c r="C250" t="s">
        <v>398</v>
      </c>
      <c r="D250" s="24"/>
    </row>
    <row r="251" spans="1:4" x14ac:dyDescent="0.25">
      <c r="C251" s="9" t="s">
        <v>399</v>
      </c>
      <c r="D251" s="24">
        <f>SUM(D247:D250)</f>
        <v>232600</v>
      </c>
    </row>
    <row r="252" spans="1:4" x14ac:dyDescent="0.25">
      <c r="D252" s="24"/>
    </row>
    <row r="253" spans="1:4" x14ac:dyDescent="0.25">
      <c r="A253" s="7" t="s">
        <v>400</v>
      </c>
      <c r="B253" s="7" t="s">
        <v>3</v>
      </c>
      <c r="C253" s="8" t="s">
        <v>401</v>
      </c>
      <c r="D253" s="27"/>
    </row>
    <row r="254" spans="1:4" s="15" customFormat="1" hidden="1" x14ac:dyDescent="0.25">
      <c r="A254" s="14" t="s">
        <v>400</v>
      </c>
      <c r="B254" s="14" t="s">
        <v>15</v>
      </c>
      <c r="C254" s="15" t="s">
        <v>402</v>
      </c>
      <c r="D254" s="25"/>
    </row>
    <row r="255" spans="1:4" x14ac:dyDescent="0.25">
      <c r="A255" s="3" t="s">
        <v>400</v>
      </c>
      <c r="B255" s="3" t="s">
        <v>65</v>
      </c>
      <c r="C255" t="s">
        <v>403</v>
      </c>
      <c r="D255" s="24">
        <v>1000</v>
      </c>
    </row>
    <row r="256" spans="1:4" x14ac:dyDescent="0.25">
      <c r="A256" s="3" t="s">
        <v>400</v>
      </c>
      <c r="B256" s="3" t="s">
        <v>101</v>
      </c>
      <c r="C256" t="s">
        <v>404</v>
      </c>
      <c r="D256" s="24">
        <v>10000</v>
      </c>
    </row>
    <row r="257" spans="1:4" x14ac:dyDescent="0.25">
      <c r="A257" s="3" t="s">
        <v>400</v>
      </c>
      <c r="B257" s="3" t="s">
        <v>67</v>
      </c>
      <c r="C257" t="s">
        <v>405</v>
      </c>
      <c r="D257" s="24"/>
    </row>
    <row r="258" spans="1:4" x14ac:dyDescent="0.25">
      <c r="C258" s="9" t="s">
        <v>406</v>
      </c>
      <c r="D258" s="24">
        <f>SUM(D253:D257)</f>
        <v>11000</v>
      </c>
    </row>
    <row r="259" spans="1:4" x14ac:dyDescent="0.25">
      <c r="D259" s="24"/>
    </row>
    <row r="260" spans="1:4" x14ac:dyDescent="0.25">
      <c r="A260" s="7" t="s">
        <v>407</v>
      </c>
      <c r="B260" s="7" t="s">
        <v>3</v>
      </c>
      <c r="C260" s="8" t="s">
        <v>408</v>
      </c>
      <c r="D260" s="27"/>
    </row>
    <row r="261" spans="1:4" x14ac:dyDescent="0.25">
      <c r="A261" s="3" t="s">
        <v>407</v>
      </c>
      <c r="B261" s="3" t="s">
        <v>15</v>
      </c>
      <c r="C261" t="s">
        <v>409</v>
      </c>
      <c r="D261" s="24">
        <v>1000</v>
      </c>
    </row>
    <row r="262" spans="1:4" x14ac:dyDescent="0.25">
      <c r="A262" s="3" t="s">
        <v>407</v>
      </c>
      <c r="B262" s="3" t="s">
        <v>65</v>
      </c>
      <c r="C262" t="s">
        <v>410</v>
      </c>
      <c r="D262" s="24">
        <v>500</v>
      </c>
    </row>
    <row r="263" spans="1:4" s="15" customFormat="1" hidden="1" x14ac:dyDescent="0.25">
      <c r="A263" s="14" t="s">
        <v>407</v>
      </c>
      <c r="B263" s="14" t="s">
        <v>101</v>
      </c>
      <c r="C263" s="15" t="s">
        <v>411</v>
      </c>
      <c r="D263" s="25"/>
    </row>
    <row r="264" spans="1:4" s="15" customFormat="1" hidden="1" x14ac:dyDescent="0.25">
      <c r="A264" s="14" t="s">
        <v>407</v>
      </c>
      <c r="B264" s="14" t="s">
        <v>67</v>
      </c>
      <c r="C264" s="15" t="s">
        <v>412</v>
      </c>
      <c r="D264" s="25"/>
    </row>
    <row r="265" spans="1:4" x14ac:dyDescent="0.25">
      <c r="A265" s="3" t="s">
        <v>407</v>
      </c>
      <c r="B265" s="3" t="s">
        <v>116</v>
      </c>
      <c r="C265" t="s">
        <v>737</v>
      </c>
      <c r="D265" s="24">
        <v>750</v>
      </c>
    </row>
    <row r="266" spans="1:4" x14ac:dyDescent="0.25">
      <c r="A266" s="3" t="s">
        <v>407</v>
      </c>
      <c r="B266" s="3" t="s">
        <v>118</v>
      </c>
      <c r="C266" t="s">
        <v>739</v>
      </c>
      <c r="D266" s="24">
        <v>4000</v>
      </c>
    </row>
    <row r="267" spans="1:4" x14ac:dyDescent="0.25">
      <c r="A267" s="3" t="s">
        <v>407</v>
      </c>
      <c r="B267" s="3" t="s">
        <v>109</v>
      </c>
      <c r="C267" t="s">
        <v>738</v>
      </c>
      <c r="D267" s="24">
        <v>750</v>
      </c>
    </row>
    <row r="268" spans="1:4" x14ac:dyDescent="0.25">
      <c r="A268" s="3" t="s">
        <v>407</v>
      </c>
      <c r="B268" s="3" t="s">
        <v>121</v>
      </c>
      <c r="C268" t="s">
        <v>740</v>
      </c>
      <c r="D268" s="24">
        <v>3500</v>
      </c>
    </row>
    <row r="269" spans="1:4" s="15" customFormat="1" hidden="1" x14ac:dyDescent="0.25">
      <c r="A269" s="14" t="s">
        <v>407</v>
      </c>
      <c r="B269" s="14" t="s">
        <v>69</v>
      </c>
      <c r="C269" s="15" t="s">
        <v>413</v>
      </c>
      <c r="D269" s="25"/>
    </row>
    <row r="270" spans="1:4" hidden="1" x14ac:dyDescent="0.25">
      <c r="A270" s="3" t="s">
        <v>407</v>
      </c>
      <c r="B270" s="3" t="s">
        <v>6</v>
      </c>
      <c r="C270" t="s">
        <v>755</v>
      </c>
      <c r="D270" s="24">
        <v>0</v>
      </c>
    </row>
    <row r="271" spans="1:4" hidden="1" x14ac:dyDescent="0.25">
      <c r="A271" s="3" t="s">
        <v>407</v>
      </c>
      <c r="B271" s="3" t="s">
        <v>89</v>
      </c>
      <c r="C271" t="s">
        <v>756</v>
      </c>
      <c r="D271" s="24">
        <v>0</v>
      </c>
    </row>
    <row r="272" spans="1:4" x14ac:dyDescent="0.25">
      <c r="A272" s="3" t="s">
        <v>407</v>
      </c>
      <c r="B272" s="3" t="s">
        <v>91</v>
      </c>
      <c r="C272" t="s">
        <v>414</v>
      </c>
      <c r="D272" s="24">
        <v>1400</v>
      </c>
    </row>
    <row r="273" spans="1:4" x14ac:dyDescent="0.25">
      <c r="A273" s="3" t="s">
        <v>407</v>
      </c>
      <c r="B273" s="3" t="s">
        <v>42</v>
      </c>
      <c r="C273" t="s">
        <v>415</v>
      </c>
      <c r="D273" s="24">
        <v>500</v>
      </c>
    </row>
    <row r="274" spans="1:4" x14ac:dyDescent="0.25">
      <c r="A274" s="3" t="s">
        <v>407</v>
      </c>
      <c r="B274" s="3" t="s">
        <v>11</v>
      </c>
      <c r="C274" t="s">
        <v>416</v>
      </c>
      <c r="D274" s="24">
        <v>500</v>
      </c>
    </row>
    <row r="275" spans="1:4" x14ac:dyDescent="0.25">
      <c r="A275" s="3" t="s">
        <v>407</v>
      </c>
      <c r="B275" s="3" t="s">
        <v>27</v>
      </c>
      <c r="C275" t="s">
        <v>668</v>
      </c>
      <c r="D275" s="24">
        <v>300</v>
      </c>
    </row>
    <row r="276" spans="1:4" s="15" customFormat="1" hidden="1" x14ac:dyDescent="0.25">
      <c r="A276" s="14" t="s">
        <v>407</v>
      </c>
      <c r="B276" s="14" t="s">
        <v>291</v>
      </c>
      <c r="C276" s="15" t="s">
        <v>417</v>
      </c>
      <c r="D276" s="25"/>
    </row>
    <row r="277" spans="1:4" s="15" customFormat="1" hidden="1" x14ac:dyDescent="0.25">
      <c r="A277" s="14" t="s">
        <v>407</v>
      </c>
      <c r="B277" s="14" t="s">
        <v>292</v>
      </c>
      <c r="C277" s="15" t="s">
        <v>418</v>
      </c>
      <c r="D277" s="25"/>
    </row>
    <row r="278" spans="1:4" x14ac:dyDescent="0.25">
      <c r="C278" s="9" t="s">
        <v>419</v>
      </c>
      <c r="D278" s="24">
        <f t="shared" ref="D278" si="0">SUM(D260:D277)</f>
        <v>13200</v>
      </c>
    </row>
    <row r="279" spans="1:4" x14ac:dyDescent="0.25">
      <c r="D279" s="24"/>
    </row>
    <row r="280" spans="1:4" x14ac:dyDescent="0.25">
      <c r="A280" s="7" t="s">
        <v>420</v>
      </c>
      <c r="B280" s="7" t="s">
        <v>3</v>
      </c>
      <c r="C280" s="8" t="s">
        <v>421</v>
      </c>
      <c r="D280" s="27"/>
    </row>
    <row r="281" spans="1:4" s="15" customFormat="1" hidden="1" x14ac:dyDescent="0.25">
      <c r="A281" s="14" t="s">
        <v>420</v>
      </c>
      <c r="B281" s="14" t="s">
        <v>15</v>
      </c>
      <c r="C281" s="15" t="s">
        <v>422</v>
      </c>
      <c r="D281" s="25"/>
    </row>
    <row r="282" spans="1:4" x14ac:dyDescent="0.25">
      <c r="A282" s="3" t="s">
        <v>420</v>
      </c>
      <c r="B282" s="3" t="s">
        <v>65</v>
      </c>
      <c r="C282" t="s">
        <v>423</v>
      </c>
      <c r="D282" s="24">
        <v>250</v>
      </c>
    </row>
    <row r="283" spans="1:4" s="15" customFormat="1" hidden="1" x14ac:dyDescent="0.25">
      <c r="A283" s="14" t="s">
        <v>420</v>
      </c>
      <c r="B283" s="14" t="s">
        <v>101</v>
      </c>
      <c r="C283" s="15" t="s">
        <v>424</v>
      </c>
      <c r="D283" s="25"/>
    </row>
    <row r="284" spans="1:4" x14ac:dyDescent="0.25">
      <c r="A284" s="3" t="s">
        <v>420</v>
      </c>
      <c r="B284" s="3" t="s">
        <v>67</v>
      </c>
      <c r="C284" t="s">
        <v>712</v>
      </c>
      <c r="D284" s="24"/>
    </row>
    <row r="285" spans="1:4" x14ac:dyDescent="0.25">
      <c r="C285" s="9" t="s">
        <v>425</v>
      </c>
      <c r="D285" s="24">
        <f>SUM(D280:D283)</f>
        <v>250</v>
      </c>
    </row>
    <row r="286" spans="1:4" x14ac:dyDescent="0.25">
      <c r="D286" s="24"/>
    </row>
    <row r="287" spans="1:4" x14ac:dyDescent="0.25">
      <c r="A287" s="7" t="s">
        <v>426</v>
      </c>
      <c r="B287" s="7" t="s">
        <v>3</v>
      </c>
      <c r="C287" s="8" t="s">
        <v>427</v>
      </c>
      <c r="D287" s="27"/>
    </row>
    <row r="288" spans="1:4" x14ac:dyDescent="0.25">
      <c r="A288" s="3" t="s">
        <v>426</v>
      </c>
      <c r="B288" s="3" t="s">
        <v>65</v>
      </c>
      <c r="C288" t="s">
        <v>428</v>
      </c>
      <c r="D288" s="24">
        <v>500</v>
      </c>
    </row>
    <row r="289" spans="1:4" x14ac:dyDescent="0.25">
      <c r="A289" s="3" t="s">
        <v>426</v>
      </c>
      <c r="B289" s="3" t="s">
        <v>101</v>
      </c>
      <c r="C289" t="s">
        <v>429</v>
      </c>
      <c r="D289" s="24">
        <v>5000</v>
      </c>
    </row>
    <row r="290" spans="1:4" s="15" customFormat="1" hidden="1" x14ac:dyDescent="0.25">
      <c r="A290" s="14" t="s">
        <v>426</v>
      </c>
      <c r="B290" s="14" t="s">
        <v>67</v>
      </c>
      <c r="C290" s="15" t="s">
        <v>430</v>
      </c>
      <c r="D290" s="25"/>
    </row>
    <row r="291" spans="1:4" x14ac:dyDescent="0.25">
      <c r="A291" s="3" t="s">
        <v>426</v>
      </c>
      <c r="B291" s="3" t="s">
        <v>116</v>
      </c>
      <c r="C291" t="s">
        <v>431</v>
      </c>
      <c r="D291" s="24">
        <v>700</v>
      </c>
    </row>
    <row r="292" spans="1:4" x14ac:dyDescent="0.25">
      <c r="A292" s="3" t="s">
        <v>426</v>
      </c>
      <c r="B292" s="3" t="s">
        <v>118</v>
      </c>
      <c r="C292" t="s">
        <v>432</v>
      </c>
      <c r="D292" s="24">
        <v>10000</v>
      </c>
    </row>
    <row r="293" spans="1:4" x14ac:dyDescent="0.25">
      <c r="C293" s="9" t="s">
        <v>433</v>
      </c>
      <c r="D293" s="24">
        <f>SUM(D287:D292)</f>
        <v>16200</v>
      </c>
    </row>
    <row r="294" spans="1:4" x14ac:dyDescent="0.25">
      <c r="D294" s="24"/>
    </row>
    <row r="295" spans="1:4" x14ac:dyDescent="0.25">
      <c r="A295" s="7" t="s">
        <v>434</v>
      </c>
      <c r="B295" s="7" t="s">
        <v>3</v>
      </c>
      <c r="C295" s="8" t="s">
        <v>435</v>
      </c>
      <c r="D295" s="27"/>
    </row>
    <row r="296" spans="1:4" x14ac:dyDescent="0.25">
      <c r="A296" s="3" t="s">
        <v>434</v>
      </c>
      <c r="B296" s="3" t="s">
        <v>15</v>
      </c>
      <c r="C296" t="s">
        <v>435</v>
      </c>
      <c r="D296" s="24">
        <v>500</v>
      </c>
    </row>
    <row r="297" spans="1:4" x14ac:dyDescent="0.25">
      <c r="A297" s="3" t="s">
        <v>434</v>
      </c>
      <c r="B297" s="3" t="s">
        <v>65</v>
      </c>
      <c r="C297" t="s">
        <v>436</v>
      </c>
      <c r="D297" s="24">
        <v>500</v>
      </c>
    </row>
    <row r="298" spans="1:4" x14ac:dyDescent="0.25">
      <c r="A298" s="3" t="s">
        <v>434</v>
      </c>
      <c r="B298" s="3" t="s">
        <v>101</v>
      </c>
      <c r="C298" t="s">
        <v>437</v>
      </c>
      <c r="D298" s="24">
        <v>500</v>
      </c>
    </row>
    <row r="299" spans="1:4" x14ac:dyDescent="0.25">
      <c r="A299" s="3" t="s">
        <v>434</v>
      </c>
      <c r="B299" s="3" t="s">
        <v>67</v>
      </c>
      <c r="C299" t="s">
        <v>438</v>
      </c>
      <c r="D299" s="24">
        <v>250</v>
      </c>
    </row>
    <row r="300" spans="1:4" x14ac:dyDescent="0.25">
      <c r="A300" s="3" t="s">
        <v>434</v>
      </c>
      <c r="B300" s="3" t="s">
        <v>116</v>
      </c>
      <c r="C300" t="s">
        <v>439</v>
      </c>
      <c r="D300" s="24">
        <v>700</v>
      </c>
    </row>
    <row r="301" spans="1:4" x14ac:dyDescent="0.25">
      <c r="C301" s="9" t="s">
        <v>440</v>
      </c>
      <c r="D301" s="24">
        <f t="shared" ref="D301" si="1">SUM(D295:D300)</f>
        <v>2450</v>
      </c>
    </row>
    <row r="302" spans="1:4" x14ac:dyDescent="0.25">
      <c r="D302" s="24"/>
    </row>
    <row r="303" spans="1:4" x14ac:dyDescent="0.25">
      <c r="A303" s="7" t="s">
        <v>441</v>
      </c>
      <c r="B303" s="7" t="s">
        <v>3</v>
      </c>
      <c r="C303" s="8" t="s">
        <v>442</v>
      </c>
      <c r="D303" s="27"/>
    </row>
    <row r="304" spans="1:4" x14ac:dyDescent="0.25">
      <c r="A304" s="3" t="s">
        <v>441</v>
      </c>
      <c r="B304" s="3" t="s">
        <v>15</v>
      </c>
      <c r="C304" t="s">
        <v>443</v>
      </c>
      <c r="D304" s="24">
        <v>14500</v>
      </c>
    </row>
    <row r="305" spans="1:4" x14ac:dyDescent="0.25">
      <c r="C305" s="9" t="s">
        <v>444</v>
      </c>
      <c r="D305" s="24">
        <f>SUM(D303:D304)</f>
        <v>14500</v>
      </c>
    </row>
    <row r="306" spans="1:4" x14ac:dyDescent="0.25">
      <c r="D306" s="24"/>
    </row>
    <row r="307" spans="1:4" x14ac:dyDescent="0.25">
      <c r="A307" s="7" t="s">
        <v>445</v>
      </c>
      <c r="B307" s="7" t="s">
        <v>3</v>
      </c>
      <c r="C307" s="8" t="s">
        <v>446</v>
      </c>
      <c r="D307" s="27"/>
    </row>
    <row r="308" spans="1:4" s="15" customFormat="1" hidden="1" x14ac:dyDescent="0.25">
      <c r="A308" s="14" t="s">
        <v>445</v>
      </c>
      <c r="B308" s="14" t="s">
        <v>15</v>
      </c>
      <c r="C308" s="15" t="s">
        <v>447</v>
      </c>
      <c r="D308" s="25"/>
    </row>
    <row r="309" spans="1:4" x14ac:dyDescent="0.25">
      <c r="A309" s="3" t="s">
        <v>445</v>
      </c>
      <c r="B309" s="3" t="s">
        <v>65</v>
      </c>
      <c r="C309" t="s">
        <v>448</v>
      </c>
      <c r="D309" s="24">
        <v>500</v>
      </c>
    </row>
    <row r="310" spans="1:4" x14ac:dyDescent="0.25">
      <c r="C310" s="9" t="s">
        <v>449</v>
      </c>
      <c r="D310" s="24">
        <f>SUM(D307:D309)</f>
        <v>500</v>
      </c>
    </row>
    <row r="311" spans="1:4" x14ac:dyDescent="0.25">
      <c r="D311" s="24"/>
    </row>
    <row r="312" spans="1:4" x14ac:dyDescent="0.25">
      <c r="A312" s="7" t="s">
        <v>450</v>
      </c>
      <c r="B312" s="7" t="s">
        <v>3</v>
      </c>
      <c r="C312" s="8" t="s">
        <v>451</v>
      </c>
      <c r="D312" s="27"/>
    </row>
    <row r="313" spans="1:4" x14ac:dyDescent="0.25">
      <c r="A313" s="3" t="s">
        <v>450</v>
      </c>
      <c r="B313" s="3" t="s">
        <v>15</v>
      </c>
      <c r="C313" t="s">
        <v>452</v>
      </c>
      <c r="D313" s="24">
        <v>65000</v>
      </c>
    </row>
    <row r="314" spans="1:4" x14ac:dyDescent="0.25">
      <c r="A314" s="3" t="s">
        <v>450</v>
      </c>
      <c r="B314" s="3" t="s">
        <v>65</v>
      </c>
      <c r="C314" t="s">
        <v>453</v>
      </c>
      <c r="D314" s="24">
        <v>500</v>
      </c>
    </row>
    <row r="315" spans="1:4" x14ac:dyDescent="0.25">
      <c r="A315" s="3" t="s">
        <v>450</v>
      </c>
      <c r="B315" s="3" t="s">
        <v>101</v>
      </c>
      <c r="C315" t="s">
        <v>454</v>
      </c>
      <c r="D315" s="24"/>
    </row>
    <row r="316" spans="1:4" s="15" customFormat="1" hidden="1" x14ac:dyDescent="0.25">
      <c r="A316" s="14" t="s">
        <v>450</v>
      </c>
      <c r="B316" s="14" t="s">
        <v>67</v>
      </c>
      <c r="C316" s="15" t="s">
        <v>455</v>
      </c>
      <c r="D316" s="25"/>
    </row>
    <row r="317" spans="1:4" x14ac:dyDescent="0.25">
      <c r="C317" s="9" t="s">
        <v>456</v>
      </c>
      <c r="D317" s="24">
        <f t="shared" ref="D317" si="2">SUM(D312:D316)</f>
        <v>65500</v>
      </c>
    </row>
    <row r="318" spans="1:4" x14ac:dyDescent="0.25">
      <c r="D318" s="24"/>
    </row>
    <row r="319" spans="1:4" hidden="1" x14ac:dyDescent="0.25">
      <c r="A319" s="7" t="s">
        <v>457</v>
      </c>
      <c r="B319" s="7" t="s">
        <v>3</v>
      </c>
      <c r="C319" s="8" t="s">
        <v>458</v>
      </c>
      <c r="D319" s="27"/>
    </row>
    <row r="320" spans="1:4" hidden="1" x14ac:dyDescent="0.25">
      <c r="A320" s="3" t="s">
        <v>457</v>
      </c>
      <c r="B320" s="3" t="s">
        <v>15</v>
      </c>
      <c r="C320" t="s">
        <v>459</v>
      </c>
      <c r="D320" s="24"/>
    </row>
    <row r="321" spans="1:4" hidden="1" x14ac:dyDescent="0.25">
      <c r="A321" s="3" t="s">
        <v>457</v>
      </c>
      <c r="B321" s="3" t="s">
        <v>65</v>
      </c>
      <c r="C321" t="s">
        <v>460</v>
      </c>
      <c r="D321" s="24"/>
    </row>
    <row r="322" spans="1:4" s="15" customFormat="1" hidden="1" x14ac:dyDescent="0.25">
      <c r="A322" s="14" t="s">
        <v>457</v>
      </c>
      <c r="B322" s="14" t="s">
        <v>101</v>
      </c>
      <c r="C322" s="15" t="s">
        <v>461</v>
      </c>
      <c r="D322" s="25"/>
    </row>
    <row r="323" spans="1:4" hidden="1" x14ac:dyDescent="0.25">
      <c r="A323" s="3" t="s">
        <v>457</v>
      </c>
      <c r="B323" s="3" t="s">
        <v>462</v>
      </c>
      <c r="C323" t="s">
        <v>463</v>
      </c>
      <c r="D323" s="24"/>
    </row>
    <row r="324" spans="1:4" s="15" customFormat="1" hidden="1" x14ac:dyDescent="0.25">
      <c r="A324" s="14" t="s">
        <v>457</v>
      </c>
      <c r="B324" s="14" t="s">
        <v>292</v>
      </c>
      <c r="C324" s="15" t="s">
        <v>464</v>
      </c>
      <c r="D324" s="25"/>
    </row>
    <row r="325" spans="1:4" hidden="1" x14ac:dyDescent="0.25">
      <c r="C325" s="9" t="s">
        <v>465</v>
      </c>
      <c r="D325" s="24">
        <f t="shared" ref="D325" si="3">SUM(D319:D324)</f>
        <v>0</v>
      </c>
    </row>
    <row r="326" spans="1:4" x14ac:dyDescent="0.25">
      <c r="C326" s="9"/>
      <c r="D326" s="29"/>
    </row>
    <row r="327" spans="1:4" hidden="1" x14ac:dyDescent="0.25">
      <c r="A327" s="7" t="s">
        <v>466</v>
      </c>
      <c r="B327" s="7" t="s">
        <v>3</v>
      </c>
      <c r="C327" s="8" t="s">
        <v>467</v>
      </c>
      <c r="D327" s="27"/>
    </row>
    <row r="328" spans="1:4" s="15" customFormat="1" hidden="1" x14ac:dyDescent="0.25">
      <c r="A328" s="14" t="s">
        <v>466</v>
      </c>
      <c r="B328" s="14" t="s">
        <v>15</v>
      </c>
      <c r="C328" s="15" t="s">
        <v>468</v>
      </c>
      <c r="D328" s="25"/>
    </row>
    <row r="329" spans="1:4" hidden="1" x14ac:dyDescent="0.25">
      <c r="C329" s="9" t="s">
        <v>469</v>
      </c>
      <c r="D329" s="24">
        <f t="shared" ref="D329" si="4">SUM(D327:D328)</f>
        <v>0</v>
      </c>
    </row>
    <row r="330" spans="1:4" x14ac:dyDescent="0.25">
      <c r="D330" s="24"/>
    </row>
    <row r="331" spans="1:4" x14ac:dyDescent="0.25">
      <c r="A331" s="7" t="s">
        <v>470</v>
      </c>
      <c r="B331" s="7" t="s">
        <v>3</v>
      </c>
      <c r="C331" s="8" t="s">
        <v>471</v>
      </c>
      <c r="D331" s="27"/>
    </row>
    <row r="332" spans="1:4" s="15" customFormat="1" hidden="1" x14ac:dyDescent="0.25">
      <c r="A332" s="14" t="s">
        <v>470</v>
      </c>
      <c r="B332" s="14" t="s">
        <v>15</v>
      </c>
      <c r="C332" s="15" t="s">
        <v>472</v>
      </c>
      <c r="D332" s="25"/>
    </row>
    <row r="333" spans="1:4" s="15" customFormat="1" hidden="1" x14ac:dyDescent="0.25">
      <c r="A333" s="14" t="s">
        <v>470</v>
      </c>
      <c r="B333" s="14" t="s">
        <v>65</v>
      </c>
      <c r="C333" s="15" t="s">
        <v>473</v>
      </c>
      <c r="D333" s="25"/>
    </row>
    <row r="334" spans="1:4" x14ac:dyDescent="0.25">
      <c r="A334" s="3" t="s">
        <v>470</v>
      </c>
      <c r="B334" s="3" t="s">
        <v>101</v>
      </c>
      <c r="C334" t="s">
        <v>474</v>
      </c>
      <c r="D334" s="24">
        <v>700</v>
      </c>
    </row>
    <row r="335" spans="1:4" x14ac:dyDescent="0.25">
      <c r="A335" s="3" t="s">
        <v>470</v>
      </c>
      <c r="B335" s="3" t="s">
        <v>67</v>
      </c>
      <c r="C335" t="s">
        <v>475</v>
      </c>
      <c r="D335" s="24">
        <v>350</v>
      </c>
    </row>
    <row r="336" spans="1:4" x14ac:dyDescent="0.25">
      <c r="A336" s="3" t="s">
        <v>470</v>
      </c>
      <c r="B336" s="3" t="s">
        <v>116</v>
      </c>
      <c r="C336" t="s">
        <v>476</v>
      </c>
      <c r="D336" s="24">
        <v>100</v>
      </c>
    </row>
    <row r="337" spans="1:4" x14ac:dyDescent="0.25">
      <c r="A337" s="3" t="s">
        <v>470</v>
      </c>
      <c r="B337" s="3" t="s">
        <v>118</v>
      </c>
      <c r="C337" t="s">
        <v>477</v>
      </c>
      <c r="D337" s="24">
        <v>100</v>
      </c>
    </row>
    <row r="338" spans="1:4" x14ac:dyDescent="0.25">
      <c r="A338" s="3" t="s">
        <v>470</v>
      </c>
      <c r="B338" s="3" t="s">
        <v>109</v>
      </c>
      <c r="C338" t="s">
        <v>478</v>
      </c>
      <c r="D338" s="24">
        <v>100</v>
      </c>
    </row>
    <row r="339" spans="1:4" x14ac:dyDescent="0.25">
      <c r="A339" s="3" t="s">
        <v>470</v>
      </c>
      <c r="B339" s="3" t="s">
        <v>121</v>
      </c>
      <c r="C339" t="s">
        <v>479</v>
      </c>
      <c r="D339" s="24">
        <v>300</v>
      </c>
    </row>
    <row r="340" spans="1:4" s="15" customFormat="1" hidden="1" x14ac:dyDescent="0.25">
      <c r="A340" s="14" t="s">
        <v>470</v>
      </c>
      <c r="B340" s="14" t="s">
        <v>69</v>
      </c>
      <c r="C340" s="15" t="s">
        <v>480</v>
      </c>
      <c r="D340" s="25"/>
    </row>
    <row r="341" spans="1:4" x14ac:dyDescent="0.25">
      <c r="A341" s="3" t="s">
        <v>470</v>
      </c>
      <c r="B341" s="3" t="s">
        <v>6</v>
      </c>
      <c r="C341" t="s">
        <v>481</v>
      </c>
      <c r="D341" s="24">
        <v>300</v>
      </c>
    </row>
    <row r="342" spans="1:4" x14ac:dyDescent="0.25">
      <c r="A342" s="3" t="s">
        <v>470</v>
      </c>
      <c r="B342" s="3" t="s">
        <v>89</v>
      </c>
      <c r="C342" t="s">
        <v>482</v>
      </c>
      <c r="D342" s="24"/>
    </row>
    <row r="343" spans="1:4" s="15" customFormat="1" hidden="1" x14ac:dyDescent="0.25">
      <c r="A343" s="14" t="s">
        <v>470</v>
      </c>
      <c r="B343" s="14" t="s">
        <v>91</v>
      </c>
      <c r="C343" s="15" t="s">
        <v>483</v>
      </c>
      <c r="D343" s="25"/>
    </row>
    <row r="344" spans="1:4" x14ac:dyDescent="0.25">
      <c r="A344" s="3" t="s">
        <v>470</v>
      </c>
      <c r="B344" s="3" t="s">
        <v>94</v>
      </c>
      <c r="C344" t="s">
        <v>484</v>
      </c>
      <c r="D344" s="24"/>
    </row>
    <row r="345" spans="1:4" x14ac:dyDescent="0.25">
      <c r="A345" s="3" t="s">
        <v>470</v>
      </c>
      <c r="B345" s="3" t="s">
        <v>9</v>
      </c>
      <c r="C345" t="s">
        <v>485</v>
      </c>
      <c r="D345" s="24"/>
    </row>
    <row r="346" spans="1:4" s="15" customFormat="1" hidden="1" x14ac:dyDescent="0.25">
      <c r="A346" s="14" t="s">
        <v>470</v>
      </c>
      <c r="B346" s="14" t="s">
        <v>176</v>
      </c>
      <c r="C346" s="15" t="s">
        <v>486</v>
      </c>
      <c r="D346" s="25"/>
    </row>
    <row r="347" spans="1:4" x14ac:dyDescent="0.25">
      <c r="A347" s="3" t="s">
        <v>470</v>
      </c>
      <c r="B347" s="3" t="s">
        <v>11</v>
      </c>
      <c r="C347" t="s">
        <v>696</v>
      </c>
      <c r="D347" s="24"/>
    </row>
    <row r="348" spans="1:4" x14ac:dyDescent="0.25">
      <c r="A348" s="3" t="s">
        <v>470</v>
      </c>
      <c r="B348" s="3" t="s">
        <v>13</v>
      </c>
      <c r="C348" t="s">
        <v>487</v>
      </c>
      <c r="D348" s="24"/>
    </row>
    <row r="349" spans="1:4" x14ac:dyDescent="0.25">
      <c r="A349" s="3" t="s">
        <v>470</v>
      </c>
      <c r="B349" s="3" t="s">
        <v>53</v>
      </c>
      <c r="C349" t="s">
        <v>488</v>
      </c>
      <c r="D349" s="24"/>
    </row>
    <row r="350" spans="1:4" x14ac:dyDescent="0.25">
      <c r="A350" s="3" t="s">
        <v>470</v>
      </c>
      <c r="B350" s="3" t="s">
        <v>16</v>
      </c>
      <c r="C350" t="s">
        <v>727</v>
      </c>
      <c r="D350" s="24"/>
    </row>
    <row r="351" spans="1:4" x14ac:dyDescent="0.25">
      <c r="A351" s="3" t="s">
        <v>470</v>
      </c>
      <c r="B351" s="3" t="s">
        <v>317</v>
      </c>
      <c r="C351" t="s">
        <v>728</v>
      </c>
      <c r="D351" s="24">
        <v>600</v>
      </c>
    </row>
    <row r="352" spans="1:4" x14ac:dyDescent="0.25">
      <c r="A352" s="3" t="s">
        <v>470</v>
      </c>
      <c r="B352" s="3" t="s">
        <v>325</v>
      </c>
      <c r="C352" t="s">
        <v>729</v>
      </c>
      <c r="D352" s="24"/>
    </row>
    <row r="353" spans="1:4" x14ac:dyDescent="0.25">
      <c r="A353" s="3" t="s">
        <v>470</v>
      </c>
      <c r="B353" s="3" t="s">
        <v>291</v>
      </c>
      <c r="C353" t="s">
        <v>697</v>
      </c>
      <c r="D353" s="24"/>
    </row>
    <row r="354" spans="1:4" x14ac:dyDescent="0.25">
      <c r="A354" s="3" t="s">
        <v>470</v>
      </c>
      <c r="B354" s="3" t="s">
        <v>292</v>
      </c>
      <c r="C354" t="s">
        <v>477</v>
      </c>
      <c r="D354" s="24"/>
    </row>
    <row r="355" spans="1:4" x14ac:dyDescent="0.25">
      <c r="C355" s="9" t="s">
        <v>489</v>
      </c>
      <c r="D355" s="24">
        <f>SUM(D331:D354)</f>
        <v>2550</v>
      </c>
    </row>
    <row r="356" spans="1:4" x14ac:dyDescent="0.25">
      <c r="D356" s="24"/>
    </row>
    <row r="357" spans="1:4" x14ac:dyDescent="0.25">
      <c r="A357" s="3" t="s">
        <v>527</v>
      </c>
      <c r="B357" s="3" t="s">
        <v>3</v>
      </c>
      <c r="C357" s="8" t="s">
        <v>528</v>
      </c>
      <c r="D357" s="27"/>
    </row>
    <row r="358" spans="1:4" x14ac:dyDescent="0.25">
      <c r="A358" s="3" t="s">
        <v>527</v>
      </c>
      <c r="B358" s="3" t="s">
        <v>15</v>
      </c>
      <c r="C358" t="s">
        <v>529</v>
      </c>
      <c r="D358" s="24">
        <v>9000</v>
      </c>
    </row>
    <row r="359" spans="1:4" x14ac:dyDescent="0.25">
      <c r="C359" s="9" t="s">
        <v>530</v>
      </c>
      <c r="D359" s="24">
        <f>SUM(D357:D358)</f>
        <v>9000</v>
      </c>
    </row>
    <row r="360" spans="1:4" x14ac:dyDescent="0.25">
      <c r="D360" s="24"/>
    </row>
    <row r="361" spans="1:4" hidden="1" x14ac:dyDescent="0.25">
      <c r="A361" s="7" t="s">
        <v>490</v>
      </c>
      <c r="B361" s="7" t="s">
        <v>3</v>
      </c>
      <c r="C361" s="8" t="s">
        <v>491</v>
      </c>
      <c r="D361" s="27"/>
    </row>
    <row r="362" spans="1:4" s="15" customFormat="1" hidden="1" x14ac:dyDescent="0.25">
      <c r="A362" s="14" t="s">
        <v>490</v>
      </c>
      <c r="B362" s="14" t="s">
        <v>15</v>
      </c>
      <c r="C362" s="15" t="s">
        <v>492</v>
      </c>
      <c r="D362" s="25"/>
    </row>
    <row r="363" spans="1:4" s="15" customFormat="1" hidden="1" x14ac:dyDescent="0.25">
      <c r="A363" s="14" t="s">
        <v>490</v>
      </c>
      <c r="B363" s="14" t="s">
        <v>65</v>
      </c>
      <c r="C363" s="15" t="s">
        <v>492</v>
      </c>
      <c r="D363" s="25"/>
    </row>
    <row r="364" spans="1:4" hidden="1" x14ac:dyDescent="0.25">
      <c r="C364" s="9" t="s">
        <v>493</v>
      </c>
      <c r="D364" s="24">
        <f t="shared" ref="D364" si="5">SUM(D361:D363)</f>
        <v>0</v>
      </c>
    </row>
    <row r="365" spans="1:4" x14ac:dyDescent="0.25">
      <c r="D365" s="24"/>
    </row>
    <row r="366" spans="1:4" x14ac:dyDescent="0.25">
      <c r="A366" s="7" t="s">
        <v>494</v>
      </c>
      <c r="B366" s="7" t="s">
        <v>3</v>
      </c>
      <c r="C366" s="8" t="s">
        <v>683</v>
      </c>
      <c r="D366" s="27"/>
    </row>
    <row r="367" spans="1:4" s="15" customFormat="1" x14ac:dyDescent="0.25">
      <c r="A367" s="14" t="s">
        <v>494</v>
      </c>
      <c r="B367" s="14" t="s">
        <v>15</v>
      </c>
      <c r="C367" s="15" t="s">
        <v>683</v>
      </c>
      <c r="D367" s="25"/>
    </row>
    <row r="368" spans="1:4" x14ac:dyDescent="0.25">
      <c r="C368" s="9" t="s">
        <v>684</v>
      </c>
      <c r="D368" s="24">
        <f>SUM(D366:D367)</f>
        <v>0</v>
      </c>
    </row>
    <row r="369" spans="1:4" x14ac:dyDescent="0.25">
      <c r="D369" s="24"/>
    </row>
    <row r="370" spans="1:4" x14ac:dyDescent="0.25">
      <c r="A370" s="7" t="s">
        <v>495</v>
      </c>
      <c r="B370" s="7" t="s">
        <v>3</v>
      </c>
      <c r="C370" s="8" t="s">
        <v>496</v>
      </c>
      <c r="D370" s="27"/>
    </row>
    <row r="371" spans="1:4" x14ac:dyDescent="0.25">
      <c r="A371" s="3" t="s">
        <v>495</v>
      </c>
      <c r="B371" s="3" t="s">
        <v>6</v>
      </c>
      <c r="C371" t="s">
        <v>497</v>
      </c>
      <c r="D371" s="24">
        <v>16500</v>
      </c>
    </row>
    <row r="372" spans="1:4" x14ac:dyDescent="0.25">
      <c r="A372" s="3" t="s">
        <v>495</v>
      </c>
      <c r="B372" s="3" t="s">
        <v>11</v>
      </c>
      <c r="C372" t="s">
        <v>498</v>
      </c>
      <c r="D372" s="24">
        <v>4000</v>
      </c>
    </row>
    <row r="373" spans="1:4" x14ac:dyDescent="0.25">
      <c r="A373" s="3" t="s">
        <v>495</v>
      </c>
      <c r="B373" s="3" t="s">
        <v>13</v>
      </c>
      <c r="C373" t="s">
        <v>499</v>
      </c>
      <c r="D373" s="24"/>
    </row>
    <row r="374" spans="1:4" x14ac:dyDescent="0.25">
      <c r="C374" s="9" t="s">
        <v>500</v>
      </c>
      <c r="D374" s="24">
        <f>SUM(D370:D373)</f>
        <v>20500</v>
      </c>
    </row>
    <row r="375" spans="1:4" x14ac:dyDescent="0.25">
      <c r="C375" s="9"/>
      <c r="D375" s="24"/>
    </row>
    <row r="376" spans="1:4" x14ac:dyDescent="0.25">
      <c r="A376" s="7"/>
      <c r="B376" s="7"/>
      <c r="C376" s="8"/>
      <c r="D376" s="24"/>
    </row>
    <row r="377" spans="1:4" x14ac:dyDescent="0.25">
      <c r="D377" s="24"/>
    </row>
    <row r="378" spans="1:4" x14ac:dyDescent="0.25">
      <c r="C378" s="8"/>
      <c r="D378" s="24"/>
    </row>
    <row r="379" spans="1:4" x14ac:dyDescent="0.25">
      <c r="A379" s="7" t="s">
        <v>501</v>
      </c>
      <c r="B379" s="7" t="s">
        <v>3</v>
      </c>
      <c r="C379" s="8" t="s">
        <v>502</v>
      </c>
      <c r="D379" s="27"/>
    </row>
    <row r="380" spans="1:4" x14ac:dyDescent="0.25">
      <c r="A380" s="3" t="s">
        <v>501</v>
      </c>
      <c r="B380" s="3" t="s">
        <v>15</v>
      </c>
      <c r="C380" t="s">
        <v>502</v>
      </c>
      <c r="D380" s="24">
        <v>17000</v>
      </c>
    </row>
    <row r="381" spans="1:4" x14ac:dyDescent="0.25">
      <c r="A381" s="7"/>
      <c r="B381" s="7"/>
      <c r="C381" s="9" t="s">
        <v>503</v>
      </c>
      <c r="D381" s="24">
        <f>SUM(D379:D380)</f>
        <v>17000</v>
      </c>
    </row>
    <row r="382" spans="1:4" x14ac:dyDescent="0.25">
      <c r="D382" s="24"/>
    </row>
    <row r="383" spans="1:4" x14ac:dyDescent="0.25">
      <c r="A383" s="7" t="s">
        <v>504</v>
      </c>
      <c r="B383" s="7" t="s">
        <v>3</v>
      </c>
      <c r="C383" s="8" t="s">
        <v>324</v>
      </c>
      <c r="D383" s="27"/>
    </row>
    <row r="384" spans="1:4" x14ac:dyDescent="0.25">
      <c r="A384" s="3" t="s">
        <v>504</v>
      </c>
      <c r="B384" s="3" t="s">
        <v>15</v>
      </c>
      <c r="C384" t="s">
        <v>505</v>
      </c>
      <c r="D384" s="24">
        <v>1300</v>
      </c>
    </row>
    <row r="385" spans="1:4" x14ac:dyDescent="0.25">
      <c r="A385" s="3" t="s">
        <v>504</v>
      </c>
      <c r="B385" s="3" t="s">
        <v>65</v>
      </c>
      <c r="C385" t="s">
        <v>506</v>
      </c>
      <c r="D385" s="24">
        <v>4800</v>
      </c>
    </row>
    <row r="386" spans="1:4" x14ac:dyDescent="0.25">
      <c r="A386" s="3" t="s">
        <v>504</v>
      </c>
      <c r="B386" s="3" t="s">
        <v>101</v>
      </c>
      <c r="C386" t="s">
        <v>507</v>
      </c>
      <c r="D386" s="24">
        <v>2200</v>
      </c>
    </row>
    <row r="387" spans="1:4" x14ac:dyDescent="0.25">
      <c r="A387" s="3" t="s">
        <v>504</v>
      </c>
      <c r="B387" s="3" t="s">
        <v>67</v>
      </c>
      <c r="C387" t="s">
        <v>508</v>
      </c>
      <c r="D387" s="24">
        <v>4000</v>
      </c>
    </row>
    <row r="388" spans="1:4" x14ac:dyDescent="0.25">
      <c r="A388" s="3" t="s">
        <v>504</v>
      </c>
      <c r="B388" s="3" t="s">
        <v>116</v>
      </c>
      <c r="C388" t="s">
        <v>676</v>
      </c>
      <c r="D388" s="24">
        <v>1500</v>
      </c>
    </row>
    <row r="389" spans="1:4" x14ac:dyDescent="0.25">
      <c r="C389" s="9" t="s">
        <v>514</v>
      </c>
      <c r="D389" s="24">
        <f>SUM(D383:D388)</f>
        <v>13800</v>
      </c>
    </row>
    <row r="390" spans="1:4" x14ac:dyDescent="0.25">
      <c r="D390" s="24"/>
    </row>
    <row r="391" spans="1:4" x14ac:dyDescent="0.25">
      <c r="A391" s="7" t="s">
        <v>509</v>
      </c>
      <c r="B391" s="7" t="s">
        <v>3</v>
      </c>
      <c r="C391" s="8" t="s">
        <v>510</v>
      </c>
      <c r="D391" s="27"/>
    </row>
    <row r="392" spans="1:4" x14ac:dyDescent="0.25">
      <c r="A392" s="3" t="s">
        <v>509</v>
      </c>
      <c r="B392" s="3" t="s">
        <v>15</v>
      </c>
      <c r="C392" t="s">
        <v>511</v>
      </c>
      <c r="D392" s="24"/>
    </row>
    <row r="393" spans="1:4" x14ac:dyDescent="0.25">
      <c r="A393" s="3" t="s">
        <v>509</v>
      </c>
      <c r="B393" s="3" t="s">
        <v>65</v>
      </c>
      <c r="C393" t="s">
        <v>512</v>
      </c>
      <c r="D393" s="24"/>
    </row>
    <row r="394" spans="1:4" x14ac:dyDescent="0.25">
      <c r="A394" s="3" t="s">
        <v>509</v>
      </c>
      <c r="B394" s="3" t="s">
        <v>101</v>
      </c>
      <c r="C394" t="s">
        <v>718</v>
      </c>
      <c r="D394" s="24">
        <v>4900</v>
      </c>
    </row>
    <row r="395" spans="1:4" x14ac:dyDescent="0.25">
      <c r="A395" s="3" t="s">
        <v>509</v>
      </c>
      <c r="B395" s="3" t="s">
        <v>67</v>
      </c>
      <c r="C395" t="s">
        <v>723</v>
      </c>
      <c r="D395" s="24">
        <v>1500</v>
      </c>
    </row>
    <row r="396" spans="1:4" x14ac:dyDescent="0.25">
      <c r="A396" s="3" t="s">
        <v>509</v>
      </c>
      <c r="B396" s="3" t="s">
        <v>116</v>
      </c>
      <c r="C396" t="s">
        <v>724</v>
      </c>
      <c r="D396" s="24">
        <v>1500</v>
      </c>
    </row>
    <row r="397" spans="1:4" x14ac:dyDescent="0.25">
      <c r="C397" s="9" t="s">
        <v>513</v>
      </c>
      <c r="D397" s="24">
        <f>SUM(D391:D396)</f>
        <v>7900</v>
      </c>
    </row>
    <row r="398" spans="1:4" x14ac:dyDescent="0.25">
      <c r="D398" s="24"/>
    </row>
    <row r="399" spans="1:4" x14ac:dyDescent="0.25">
      <c r="A399" s="7" t="s">
        <v>515</v>
      </c>
      <c r="B399" s="7" t="s">
        <v>3</v>
      </c>
      <c r="C399" s="8" t="s">
        <v>516</v>
      </c>
      <c r="D399" s="27"/>
    </row>
    <row r="400" spans="1:4" x14ac:dyDescent="0.25">
      <c r="A400" s="3" t="s">
        <v>515</v>
      </c>
      <c r="B400" s="3" t="s">
        <v>15</v>
      </c>
      <c r="C400" t="s">
        <v>517</v>
      </c>
      <c r="D400" s="24">
        <v>4000</v>
      </c>
    </row>
    <row r="401" spans="1:4" x14ac:dyDescent="0.25">
      <c r="A401" s="3" t="s">
        <v>515</v>
      </c>
      <c r="B401" s="3" t="s">
        <v>65</v>
      </c>
      <c r="C401" t="s">
        <v>518</v>
      </c>
      <c r="D401" s="24"/>
    </row>
    <row r="402" spans="1:4" x14ac:dyDescent="0.25">
      <c r="A402" s="3" t="s">
        <v>515</v>
      </c>
      <c r="B402" s="3" t="s">
        <v>101</v>
      </c>
      <c r="C402" t="s">
        <v>519</v>
      </c>
      <c r="D402" s="24"/>
    </row>
    <row r="403" spans="1:4" x14ac:dyDescent="0.25">
      <c r="A403" s="3" t="s">
        <v>515</v>
      </c>
      <c r="B403" s="3" t="s">
        <v>67</v>
      </c>
      <c r="C403" t="s">
        <v>520</v>
      </c>
      <c r="D403" s="24"/>
    </row>
    <row r="404" spans="1:4" x14ac:dyDescent="0.25">
      <c r="A404" s="3" t="s">
        <v>515</v>
      </c>
      <c r="B404" s="3" t="s">
        <v>109</v>
      </c>
      <c r="C404" t="s">
        <v>521</v>
      </c>
      <c r="D404" s="24">
        <v>5000</v>
      </c>
    </row>
    <row r="405" spans="1:4" x14ac:dyDescent="0.25">
      <c r="A405" s="3" t="s">
        <v>515</v>
      </c>
      <c r="B405" s="3" t="s">
        <v>121</v>
      </c>
      <c r="C405" t="s">
        <v>522</v>
      </c>
      <c r="D405" s="24"/>
    </row>
    <row r="406" spans="1:4" x14ac:dyDescent="0.25">
      <c r="A406" s="3" t="s">
        <v>515</v>
      </c>
      <c r="B406" s="3" t="s">
        <v>6</v>
      </c>
      <c r="C406" t="s">
        <v>523</v>
      </c>
      <c r="D406" s="24"/>
    </row>
    <row r="407" spans="1:4" x14ac:dyDescent="0.25">
      <c r="A407" s="3" t="s">
        <v>515</v>
      </c>
      <c r="B407" s="3" t="s">
        <v>89</v>
      </c>
      <c r="C407" t="s">
        <v>524</v>
      </c>
      <c r="D407" s="24">
        <v>40000</v>
      </c>
    </row>
    <row r="408" spans="1:4" x14ac:dyDescent="0.25">
      <c r="A408" s="3" t="s">
        <v>515</v>
      </c>
      <c r="B408" s="3" t="s">
        <v>285</v>
      </c>
      <c r="C408" t="s">
        <v>713</v>
      </c>
      <c r="D408" s="24"/>
    </row>
    <row r="409" spans="1:4" x14ac:dyDescent="0.25">
      <c r="A409" s="3" t="s">
        <v>515</v>
      </c>
      <c r="B409" s="3" t="s">
        <v>287</v>
      </c>
      <c r="C409" t="s">
        <v>745</v>
      </c>
      <c r="D409" s="24">
        <v>418500</v>
      </c>
    </row>
    <row r="410" spans="1:4" x14ac:dyDescent="0.25">
      <c r="A410" s="3" t="s">
        <v>742</v>
      </c>
      <c r="B410" s="3" t="s">
        <v>38</v>
      </c>
      <c r="C410" t="s">
        <v>743</v>
      </c>
      <c r="D410" s="24"/>
    </row>
    <row r="411" spans="1:4" x14ac:dyDescent="0.25">
      <c r="C411" s="9" t="s">
        <v>525</v>
      </c>
      <c r="D411" s="24">
        <f>SUM(D399:D410)</f>
        <v>467500</v>
      </c>
    </row>
    <row r="412" spans="1:4" x14ac:dyDescent="0.25">
      <c r="C412" s="9"/>
      <c r="D412" s="29"/>
    </row>
    <row r="413" spans="1:4" x14ac:dyDescent="0.25">
      <c r="A413" s="7" t="s">
        <v>531</v>
      </c>
      <c r="B413" s="7" t="s">
        <v>3</v>
      </c>
      <c r="C413" s="8" t="s">
        <v>237</v>
      </c>
      <c r="D413" s="27"/>
    </row>
    <row r="414" spans="1:4" x14ac:dyDescent="0.25">
      <c r="A414" s="3" t="s">
        <v>531</v>
      </c>
      <c r="B414" s="3" t="s">
        <v>121</v>
      </c>
      <c r="C414" t="s">
        <v>532</v>
      </c>
      <c r="D414" s="24"/>
    </row>
    <row r="415" spans="1:4" x14ac:dyDescent="0.25">
      <c r="A415" s="3" t="s">
        <v>531</v>
      </c>
      <c r="B415" s="3" t="s">
        <v>13</v>
      </c>
      <c r="C415" t="s">
        <v>534</v>
      </c>
      <c r="D415" s="24">
        <v>25000</v>
      </c>
    </row>
    <row r="416" spans="1:4" x14ac:dyDescent="0.25">
      <c r="A416" s="3" t="s">
        <v>531</v>
      </c>
      <c r="B416" s="3" t="s">
        <v>38</v>
      </c>
      <c r="C416" t="s">
        <v>730</v>
      </c>
      <c r="D416" s="24"/>
    </row>
    <row r="417" spans="3:4" x14ac:dyDescent="0.25">
      <c r="C417" s="9" t="s">
        <v>533</v>
      </c>
      <c r="D417" s="24">
        <f>SUM(D413:D416)</f>
        <v>25000</v>
      </c>
    </row>
    <row r="418" spans="3:4" x14ac:dyDescent="0.25">
      <c r="D418" s="24"/>
    </row>
    <row r="419" spans="3:4" x14ac:dyDescent="0.25">
      <c r="C419" s="11" t="s">
        <v>526</v>
      </c>
      <c r="D419" s="24">
        <f>D17+D24+D33+D41+D51+D57+D77+D86+D95+D125+D187+D203+D212+D220+D225+D233+D239+D245+D251+D258+D278+D285+D293+D301+D305+D310+D317+D325+D329+D355+D368+D374+D381+D389+D397+D411+D359+D417</f>
        <v>1953476</v>
      </c>
    </row>
    <row r="420" spans="3:4" x14ac:dyDescent="0.25">
      <c r="D420" s="24"/>
    </row>
  </sheetData>
  <phoneticPr fontId="2" type="noConversion"/>
  <printOptions gridLines="1"/>
  <pageMargins left="0.25" right="0.5" top="0.25" bottom="0.25" header="0.3" footer="0.3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9"/>
  <sheetViews>
    <sheetView topLeftCell="A13" workbookViewId="0">
      <selection activeCell="G28" sqref="G28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0.7109375" customWidth="1"/>
    <col min="4" max="4" width="12.7109375" customWidth="1"/>
  </cols>
  <sheetData>
    <row r="1" spans="1:4" x14ac:dyDescent="0.25">
      <c r="D1" s="1">
        <v>2025</v>
      </c>
    </row>
    <row r="2" spans="1:4" x14ac:dyDescent="0.25">
      <c r="D2" s="1" t="s">
        <v>8</v>
      </c>
    </row>
    <row r="3" spans="1:4" x14ac:dyDescent="0.25">
      <c r="C3" s="2" t="s">
        <v>535</v>
      </c>
      <c r="D3" s="2"/>
    </row>
    <row r="4" spans="1:4" x14ac:dyDescent="0.25">
      <c r="C4" s="1" t="s">
        <v>4</v>
      </c>
      <c r="D4" s="1"/>
    </row>
    <row r="5" spans="1:4" x14ac:dyDescent="0.25">
      <c r="A5" s="2" t="s">
        <v>1</v>
      </c>
    </row>
    <row r="6" spans="1:4" x14ac:dyDescent="0.25">
      <c r="C6" s="8" t="s">
        <v>671</v>
      </c>
      <c r="D6" s="5">
        <f>'08 - SEWER FUND INCOME'!D6</f>
        <v>23593</v>
      </c>
    </row>
    <row r="7" spans="1:4" x14ac:dyDescent="0.25">
      <c r="A7" s="7" t="s">
        <v>536</v>
      </c>
      <c r="B7" s="7" t="s">
        <v>3</v>
      </c>
      <c r="C7" s="8" t="s">
        <v>537</v>
      </c>
      <c r="D7" s="5">
        <f>'08 - SEWER FUND INCOME'!D12</f>
        <v>0</v>
      </c>
    </row>
    <row r="8" spans="1:4" x14ac:dyDescent="0.25">
      <c r="A8" s="7" t="s">
        <v>540</v>
      </c>
      <c r="B8" s="7" t="s">
        <v>3</v>
      </c>
      <c r="C8" s="8" t="s">
        <v>98</v>
      </c>
      <c r="D8" s="5">
        <f>'08 - SEWER FUND INCOME'!D20</f>
        <v>6000</v>
      </c>
    </row>
    <row r="9" spans="1:4" x14ac:dyDescent="0.25">
      <c r="A9" s="7" t="s">
        <v>547</v>
      </c>
      <c r="B9" s="7" t="s">
        <v>3</v>
      </c>
      <c r="C9" s="8" t="s">
        <v>548</v>
      </c>
      <c r="D9" s="5">
        <f>'08 - SEWER FUND INCOME'!D24</f>
        <v>204671</v>
      </c>
    </row>
    <row r="10" spans="1:4" x14ac:dyDescent="0.25">
      <c r="A10" s="7" t="s">
        <v>550</v>
      </c>
      <c r="B10" s="7" t="s">
        <v>3</v>
      </c>
      <c r="C10" s="8" t="s">
        <v>670</v>
      </c>
      <c r="D10" s="5">
        <f>'08 - SEWER FUND INCOME'!D34</f>
        <v>204000</v>
      </c>
    </row>
    <row r="11" spans="1:4" x14ac:dyDescent="0.25">
      <c r="A11" s="7" t="s">
        <v>559</v>
      </c>
      <c r="B11" s="7" t="s">
        <v>3</v>
      </c>
      <c r="C11" s="8" t="s">
        <v>560</v>
      </c>
      <c r="D11" s="5">
        <f>'08 - SEWER FUND INCOME'!D38</f>
        <v>0</v>
      </c>
    </row>
    <row r="12" spans="1:4" x14ac:dyDescent="0.25">
      <c r="A12" s="7" t="s">
        <v>563</v>
      </c>
      <c r="B12" s="7" t="s">
        <v>3</v>
      </c>
      <c r="C12" s="8" t="s">
        <v>237</v>
      </c>
      <c r="D12" s="5">
        <f>'08 - SEWER FUND INCOME'!D40</f>
        <v>0</v>
      </c>
    </row>
    <row r="13" spans="1:4" x14ac:dyDescent="0.25">
      <c r="D13" s="5"/>
    </row>
    <row r="14" spans="1:4" x14ac:dyDescent="0.25">
      <c r="C14" s="11" t="s">
        <v>564</v>
      </c>
      <c r="D14" s="5">
        <f>SUM(D6:D13)</f>
        <v>438264</v>
      </c>
    </row>
    <row r="15" spans="1:4" x14ac:dyDescent="0.25">
      <c r="D15" s="5"/>
    </row>
    <row r="16" spans="1:4" x14ac:dyDescent="0.25">
      <c r="A16" s="12" t="s">
        <v>185</v>
      </c>
      <c r="D16" s="5"/>
    </row>
    <row r="17" spans="1:4" x14ac:dyDescent="0.25">
      <c r="D17" s="5"/>
    </row>
    <row r="18" spans="1:4" x14ac:dyDescent="0.25">
      <c r="A18" s="7" t="s">
        <v>565</v>
      </c>
      <c r="B18" s="7" t="s">
        <v>3</v>
      </c>
      <c r="C18" s="8" t="s">
        <v>566</v>
      </c>
      <c r="D18" s="5">
        <f>'08 - SEWER FUND EXPENSES'!D16</f>
        <v>2100</v>
      </c>
    </row>
    <row r="19" spans="1:4" x14ac:dyDescent="0.25">
      <c r="A19" s="7" t="s">
        <v>574</v>
      </c>
      <c r="B19" s="7" t="s">
        <v>3</v>
      </c>
      <c r="C19" s="8" t="s">
        <v>201</v>
      </c>
      <c r="D19" s="5">
        <f>'08 - SEWER FUND EXPENSES'!D20</f>
        <v>22464</v>
      </c>
    </row>
    <row r="20" spans="1:4" x14ac:dyDescent="0.25">
      <c r="A20" s="7" t="s">
        <v>577</v>
      </c>
      <c r="B20" s="7" t="s">
        <v>3</v>
      </c>
      <c r="C20" s="8" t="s">
        <v>578</v>
      </c>
      <c r="D20" s="5">
        <f>'08 - SEWER FUND EXPENSES'!D26</f>
        <v>0</v>
      </c>
    </row>
    <row r="21" spans="1:4" x14ac:dyDescent="0.25">
      <c r="A21" s="7" t="s">
        <v>583</v>
      </c>
      <c r="B21" s="7" t="s">
        <v>3</v>
      </c>
      <c r="C21" s="8" t="s">
        <v>230</v>
      </c>
      <c r="D21" s="5">
        <f>'08 - SEWER FUND EXPENSES'!D31</f>
        <v>7800</v>
      </c>
    </row>
    <row r="22" spans="1:4" x14ac:dyDescent="0.25">
      <c r="A22" s="7" t="s">
        <v>586</v>
      </c>
      <c r="B22" s="7" t="s">
        <v>3</v>
      </c>
      <c r="C22" s="8" t="s">
        <v>587</v>
      </c>
      <c r="D22" s="5">
        <f>'08 - SEWER FUND EXPENSES'!D35</f>
        <v>0</v>
      </c>
    </row>
    <row r="23" spans="1:4" x14ac:dyDescent="0.25">
      <c r="A23" s="7" t="s">
        <v>590</v>
      </c>
      <c r="B23" s="7" t="s">
        <v>3</v>
      </c>
      <c r="C23" s="8" t="s">
        <v>591</v>
      </c>
      <c r="D23" s="5">
        <f>'08 - SEWER FUND EXPENSES'!D45</f>
        <v>21467</v>
      </c>
    </row>
    <row r="24" spans="1:4" x14ac:dyDescent="0.25">
      <c r="A24" s="7" t="s">
        <v>598</v>
      </c>
      <c r="B24" s="7" t="s">
        <v>15</v>
      </c>
      <c r="C24" s="8" t="s">
        <v>329</v>
      </c>
      <c r="D24" s="5">
        <v>0</v>
      </c>
    </row>
    <row r="25" spans="1:4" x14ac:dyDescent="0.25">
      <c r="A25" s="7" t="s">
        <v>678</v>
      </c>
      <c r="B25" s="7" t="s">
        <v>3</v>
      </c>
      <c r="C25" s="8" t="s">
        <v>537</v>
      </c>
      <c r="D25" s="5">
        <f>'08 - SEWER FUND EXPENSES'!D49</f>
        <v>0</v>
      </c>
    </row>
    <row r="26" spans="1:4" x14ac:dyDescent="0.25">
      <c r="A26" s="7" t="s">
        <v>599</v>
      </c>
      <c r="B26" s="7" t="s">
        <v>3</v>
      </c>
      <c r="C26" s="13" t="s">
        <v>600</v>
      </c>
      <c r="D26" s="5">
        <f>'08 - SEWER FUND EXPENSES'!D55</f>
        <v>191929</v>
      </c>
    </row>
    <row r="27" spans="1:4" x14ac:dyDescent="0.25">
      <c r="A27" s="7" t="s">
        <v>605</v>
      </c>
      <c r="B27" s="7" t="s">
        <v>3</v>
      </c>
      <c r="C27" s="8" t="s">
        <v>606</v>
      </c>
      <c r="D27" s="5">
        <f>'08 - SEWER FUND EXPENSES'!D59</f>
        <v>0</v>
      </c>
    </row>
    <row r="28" spans="1:4" x14ac:dyDescent="0.25">
      <c r="A28" s="7" t="s">
        <v>608</v>
      </c>
      <c r="B28" s="7" t="s">
        <v>3</v>
      </c>
      <c r="C28" s="8" t="s">
        <v>609</v>
      </c>
      <c r="D28" s="5">
        <f>'08 - SEWER FUND EXPENSES'!D63</f>
        <v>0</v>
      </c>
    </row>
    <row r="29" spans="1:4" x14ac:dyDescent="0.25">
      <c r="A29" s="7" t="s">
        <v>611</v>
      </c>
      <c r="B29" s="7" t="s">
        <v>3</v>
      </c>
      <c r="C29" s="8" t="s">
        <v>502</v>
      </c>
      <c r="D29" s="5">
        <f>'08 - SEWER FUND EXPENSES'!D67</f>
        <v>0</v>
      </c>
    </row>
    <row r="30" spans="1:4" x14ac:dyDescent="0.25">
      <c r="A30" s="7" t="s">
        <v>613</v>
      </c>
      <c r="B30" s="7" t="s">
        <v>3</v>
      </c>
      <c r="C30" s="8" t="s">
        <v>324</v>
      </c>
      <c r="D30" s="5">
        <f>'08 - SEWER FUND EXPENSES'!D74</f>
        <v>4300</v>
      </c>
    </row>
    <row r="31" spans="1:4" x14ac:dyDescent="0.25">
      <c r="A31" s="7" t="s">
        <v>617</v>
      </c>
      <c r="B31" s="7" t="s">
        <v>3</v>
      </c>
      <c r="C31" s="8" t="s">
        <v>510</v>
      </c>
      <c r="D31" s="5">
        <f>'08 - SEWER FUND EXPENSES'!D79</f>
        <v>4000</v>
      </c>
    </row>
    <row r="32" spans="1:4" x14ac:dyDescent="0.25">
      <c r="A32" s="7" t="s">
        <v>716</v>
      </c>
      <c r="B32" s="7" t="s">
        <v>15</v>
      </c>
      <c r="C32" s="8" t="s">
        <v>717</v>
      </c>
      <c r="D32" s="5">
        <f>'08 - SEWER FUND EXPENSES'!$D$81</f>
        <v>184204</v>
      </c>
    </row>
    <row r="33" spans="1:4" x14ac:dyDescent="0.25">
      <c r="A33" s="7" t="s">
        <v>619</v>
      </c>
      <c r="B33" s="7" t="s">
        <v>3</v>
      </c>
      <c r="C33" s="8" t="s">
        <v>620</v>
      </c>
      <c r="D33" s="5">
        <f>'08 - SEWER FUND EXPENSES'!D88</f>
        <v>0</v>
      </c>
    </row>
    <row r="34" spans="1:4" x14ac:dyDescent="0.25">
      <c r="C34" s="8"/>
      <c r="D34" s="5"/>
    </row>
    <row r="35" spans="1:4" x14ac:dyDescent="0.25">
      <c r="C35" s="11" t="s">
        <v>626</v>
      </c>
      <c r="D35" s="5">
        <f>SUM(D18:D34)</f>
        <v>438264</v>
      </c>
    </row>
    <row r="36" spans="1:4" x14ac:dyDescent="0.25">
      <c r="D36" s="5"/>
    </row>
    <row r="37" spans="1:4" x14ac:dyDescent="0.25">
      <c r="C37" s="11" t="s">
        <v>627</v>
      </c>
      <c r="D37" s="5">
        <f t="shared" ref="D37" si="0">D14-D35</f>
        <v>0</v>
      </c>
    </row>
    <row r="39" spans="1:4" x14ac:dyDescent="0.25">
      <c r="A39"/>
    </row>
  </sheetData>
  <printOptions gridLines="1"/>
  <pageMargins left="0.25" right="0.5" top="0.25" bottom="0.25" header="0.3" footer="0.3"/>
  <pageSetup scale="8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workbookViewId="0">
      <pane ySplit="2" topLeftCell="A20" activePane="bottomLeft" state="frozen"/>
      <selection pane="bottomLeft" activeCell="G41" sqref="G41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0.7109375" customWidth="1"/>
    <col min="4" max="4" width="12.7109375" customWidth="1"/>
  </cols>
  <sheetData>
    <row r="1" spans="1:4" x14ac:dyDescent="0.25">
      <c r="D1">
        <v>2025</v>
      </c>
    </row>
    <row r="2" spans="1:4" x14ac:dyDescent="0.25">
      <c r="D2" t="s">
        <v>8</v>
      </c>
    </row>
    <row r="3" spans="1:4" x14ac:dyDescent="0.25">
      <c r="C3" s="2" t="s">
        <v>535</v>
      </c>
      <c r="D3" s="2"/>
    </row>
    <row r="4" spans="1:4" x14ac:dyDescent="0.25">
      <c r="C4" s="1" t="s">
        <v>4</v>
      </c>
      <c r="D4" s="1"/>
    </row>
    <row r="5" spans="1:4" x14ac:dyDescent="0.25">
      <c r="A5" s="2" t="s">
        <v>1</v>
      </c>
    </row>
    <row r="6" spans="1:4" x14ac:dyDescent="0.25">
      <c r="A6" s="2"/>
      <c r="C6" s="8" t="s">
        <v>761</v>
      </c>
      <c r="D6" s="24">
        <v>23593</v>
      </c>
    </row>
    <row r="7" spans="1:4" x14ac:dyDescent="0.25">
      <c r="A7" s="2"/>
      <c r="D7" s="24"/>
    </row>
    <row r="8" spans="1:4" ht="12" customHeight="1" x14ac:dyDescent="0.25">
      <c r="D8" s="24"/>
    </row>
    <row r="9" spans="1:4" x14ac:dyDescent="0.25">
      <c r="A9" s="7" t="s">
        <v>536</v>
      </c>
      <c r="B9" s="7" t="s">
        <v>3</v>
      </c>
      <c r="C9" s="8" t="s">
        <v>537</v>
      </c>
      <c r="D9" s="27"/>
    </row>
    <row r="10" spans="1:4" x14ac:dyDescent="0.25">
      <c r="A10" s="3" t="s">
        <v>536</v>
      </c>
      <c r="B10" s="3" t="s">
        <v>15</v>
      </c>
      <c r="C10" t="s">
        <v>538</v>
      </c>
      <c r="D10" s="24">
        <v>0</v>
      </c>
    </row>
    <row r="11" spans="1:4" x14ac:dyDescent="0.25">
      <c r="A11" s="3" t="s">
        <v>536</v>
      </c>
      <c r="B11" s="3" t="s">
        <v>65</v>
      </c>
      <c r="C11" t="s">
        <v>539</v>
      </c>
      <c r="D11" s="24"/>
    </row>
    <row r="12" spans="1:4" x14ac:dyDescent="0.25">
      <c r="C12" s="9" t="s">
        <v>541</v>
      </c>
      <c r="D12" s="24">
        <f>SUM(D8:D11)</f>
        <v>0</v>
      </c>
    </row>
    <row r="13" spans="1:4" x14ac:dyDescent="0.25">
      <c r="D13" s="24"/>
    </row>
    <row r="14" spans="1:4" x14ac:dyDescent="0.25">
      <c r="A14" s="7" t="s">
        <v>540</v>
      </c>
      <c r="B14" s="7" t="s">
        <v>3</v>
      </c>
      <c r="C14" s="8" t="s">
        <v>98</v>
      </c>
      <c r="D14" s="27"/>
    </row>
    <row r="15" spans="1:4" x14ac:dyDescent="0.25">
      <c r="A15" s="3" t="s">
        <v>540</v>
      </c>
      <c r="B15" s="3" t="s">
        <v>15</v>
      </c>
      <c r="C15" t="s">
        <v>542</v>
      </c>
      <c r="D15" s="24">
        <v>6000</v>
      </c>
    </row>
    <row r="16" spans="1:4" x14ac:dyDescent="0.25">
      <c r="A16" s="3" t="s">
        <v>540</v>
      </c>
      <c r="B16" s="3" t="s">
        <v>65</v>
      </c>
      <c r="C16" t="s">
        <v>543</v>
      </c>
      <c r="D16" s="24"/>
    </row>
    <row r="17" spans="1:4" x14ac:dyDescent="0.25">
      <c r="A17" s="3" t="s">
        <v>540</v>
      </c>
      <c r="B17" s="3" t="s">
        <v>101</v>
      </c>
      <c r="C17" t="s">
        <v>544</v>
      </c>
      <c r="D17" s="24"/>
    </row>
    <row r="18" spans="1:4" x14ac:dyDescent="0.25">
      <c r="A18" s="3" t="s">
        <v>540</v>
      </c>
      <c r="B18" s="3" t="s">
        <v>67</v>
      </c>
      <c r="C18" t="s">
        <v>545</v>
      </c>
      <c r="D18" s="24"/>
    </row>
    <row r="19" spans="1:4" x14ac:dyDescent="0.25">
      <c r="A19" s="3" t="s">
        <v>540</v>
      </c>
      <c r="B19" s="3" t="s">
        <v>11</v>
      </c>
      <c r="C19" t="s">
        <v>546</v>
      </c>
      <c r="D19" s="24"/>
    </row>
    <row r="20" spans="1:4" x14ac:dyDescent="0.25">
      <c r="C20" s="9" t="s">
        <v>183</v>
      </c>
      <c r="D20" s="24">
        <f>SUM(D14:D19)</f>
        <v>6000</v>
      </c>
    </row>
    <row r="21" spans="1:4" ht="12" customHeight="1" x14ac:dyDescent="0.25">
      <c r="D21" s="24"/>
    </row>
    <row r="22" spans="1:4" x14ac:dyDescent="0.25">
      <c r="A22" s="7" t="s">
        <v>547</v>
      </c>
      <c r="B22" s="7" t="s">
        <v>3</v>
      </c>
      <c r="C22" s="8" t="s">
        <v>548</v>
      </c>
      <c r="D22" s="27"/>
    </row>
    <row r="23" spans="1:4" x14ac:dyDescent="0.25">
      <c r="A23" s="3" t="s">
        <v>547</v>
      </c>
      <c r="B23" s="3" t="s">
        <v>15</v>
      </c>
      <c r="C23" t="s">
        <v>548</v>
      </c>
      <c r="D23" s="24">
        <v>204671</v>
      </c>
    </row>
    <row r="24" spans="1:4" x14ac:dyDescent="0.25">
      <c r="C24" s="9" t="s">
        <v>549</v>
      </c>
      <c r="D24" s="24">
        <f>SUM(D22:D23)</f>
        <v>204671</v>
      </c>
    </row>
    <row r="25" spans="1:4" ht="12" customHeight="1" x14ac:dyDescent="0.25">
      <c r="D25" s="24"/>
    </row>
    <row r="26" spans="1:4" x14ac:dyDescent="0.25">
      <c r="A26" s="7" t="s">
        <v>550</v>
      </c>
      <c r="B26" s="7" t="s">
        <v>3</v>
      </c>
      <c r="C26" s="8" t="s">
        <v>551</v>
      </c>
      <c r="D26" s="27"/>
    </row>
    <row r="27" spans="1:4" x14ac:dyDescent="0.25">
      <c r="A27" s="3" t="s">
        <v>550</v>
      </c>
      <c r="B27" s="3" t="s">
        <v>15</v>
      </c>
      <c r="C27" t="s">
        <v>552</v>
      </c>
      <c r="D27" s="24">
        <v>1500</v>
      </c>
    </row>
    <row r="28" spans="1:4" x14ac:dyDescent="0.25">
      <c r="A28" s="3" t="s">
        <v>550</v>
      </c>
      <c r="B28" s="3" t="s">
        <v>65</v>
      </c>
      <c r="C28" t="s">
        <v>553</v>
      </c>
      <c r="D28" s="24">
        <v>190000</v>
      </c>
    </row>
    <row r="29" spans="1:4" x14ac:dyDescent="0.25">
      <c r="A29" s="3" t="s">
        <v>550</v>
      </c>
      <c r="B29" s="3" t="s">
        <v>101</v>
      </c>
      <c r="C29" t="s">
        <v>704</v>
      </c>
      <c r="D29" s="24">
        <v>12000</v>
      </c>
    </row>
    <row r="30" spans="1:4" x14ac:dyDescent="0.25">
      <c r="A30" s="3" t="s">
        <v>550</v>
      </c>
      <c r="B30" s="3" t="s">
        <v>67</v>
      </c>
      <c r="C30" t="s">
        <v>554</v>
      </c>
      <c r="D30" s="24">
        <v>500</v>
      </c>
    </row>
    <row r="31" spans="1:4" x14ac:dyDescent="0.25">
      <c r="A31" s="3" t="s">
        <v>550</v>
      </c>
      <c r="B31" s="3" t="s">
        <v>89</v>
      </c>
      <c r="C31" t="s">
        <v>555</v>
      </c>
      <c r="D31" s="24"/>
    </row>
    <row r="32" spans="1:4" x14ac:dyDescent="0.25">
      <c r="A32" s="3" t="s">
        <v>550</v>
      </c>
      <c r="B32" s="3" t="s">
        <v>42</v>
      </c>
      <c r="C32" t="s">
        <v>556</v>
      </c>
      <c r="D32" s="24"/>
    </row>
    <row r="33" spans="1:4" x14ac:dyDescent="0.25">
      <c r="A33" s="3" t="s">
        <v>550</v>
      </c>
      <c r="B33" s="3" t="s">
        <v>38</v>
      </c>
      <c r="C33" t="s">
        <v>557</v>
      </c>
      <c r="D33" s="24"/>
    </row>
    <row r="34" spans="1:4" x14ac:dyDescent="0.25">
      <c r="C34" s="9" t="s">
        <v>558</v>
      </c>
      <c r="D34" s="24">
        <f>SUM(D26:D33)</f>
        <v>204000</v>
      </c>
    </row>
    <row r="35" spans="1:4" ht="12" customHeight="1" x14ac:dyDescent="0.25">
      <c r="D35" s="24"/>
    </row>
    <row r="36" spans="1:4" x14ac:dyDescent="0.25">
      <c r="A36" s="3" t="s">
        <v>559</v>
      </c>
      <c r="B36" s="3" t="s">
        <v>3</v>
      </c>
      <c r="C36" t="s">
        <v>560</v>
      </c>
      <c r="D36" s="24"/>
    </row>
    <row r="37" spans="1:4" x14ac:dyDescent="0.25">
      <c r="A37" s="3" t="s">
        <v>559</v>
      </c>
      <c r="B37" s="3" t="s">
        <v>15</v>
      </c>
      <c r="C37" t="s">
        <v>561</v>
      </c>
      <c r="D37" s="24"/>
    </row>
    <row r="38" spans="1:4" x14ac:dyDescent="0.25">
      <c r="C38" s="9" t="s">
        <v>562</v>
      </c>
      <c r="D38" s="24">
        <f>SUM(D36:D37)</f>
        <v>0</v>
      </c>
    </row>
    <row r="39" spans="1:4" x14ac:dyDescent="0.25">
      <c r="D39" s="24"/>
    </row>
    <row r="40" spans="1:4" x14ac:dyDescent="0.25">
      <c r="A40" s="3" t="s">
        <v>563</v>
      </c>
      <c r="B40" s="3" t="s">
        <v>3</v>
      </c>
      <c r="C40" t="s">
        <v>237</v>
      </c>
      <c r="D40" s="24"/>
    </row>
    <row r="41" spans="1:4" ht="12" customHeight="1" x14ac:dyDescent="0.25">
      <c r="D41" s="24"/>
    </row>
    <row r="42" spans="1:4" x14ac:dyDescent="0.25">
      <c r="C42" s="11" t="s">
        <v>564</v>
      </c>
      <c r="D42" s="24">
        <v>438264</v>
      </c>
    </row>
    <row r="43" spans="1:4" x14ac:dyDescent="0.25">
      <c r="D43" s="24"/>
    </row>
    <row r="44" spans="1:4" x14ac:dyDescent="0.25">
      <c r="D44" s="24"/>
    </row>
    <row r="45" spans="1:4" x14ac:dyDescent="0.25">
      <c r="D45" s="24"/>
    </row>
    <row r="46" spans="1:4" x14ac:dyDescent="0.25">
      <c r="D46" s="24"/>
    </row>
    <row r="47" spans="1:4" x14ac:dyDescent="0.25">
      <c r="D47" s="24"/>
    </row>
  </sheetData>
  <printOptions gridLines="1"/>
  <pageMargins left="0.25" right="0.5" top="0.25" bottom="0.25" header="0.3" footer="0.3"/>
  <pageSetup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1"/>
  <sheetViews>
    <sheetView zoomScaleNormal="100" workbookViewId="0">
      <pane ySplit="2" topLeftCell="A3" activePane="bottomLeft" state="frozen"/>
      <selection pane="bottomLeft" activeCell="N24" sqref="N24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0.7109375" customWidth="1"/>
    <col min="4" max="4" width="12.7109375" customWidth="1"/>
    <col min="6" max="6" width="10" bestFit="1" customWidth="1"/>
  </cols>
  <sheetData>
    <row r="1" spans="1:4" x14ac:dyDescent="0.25">
      <c r="D1" s="1">
        <v>2025</v>
      </c>
    </row>
    <row r="2" spans="1:4" x14ac:dyDescent="0.25">
      <c r="D2" t="s">
        <v>8</v>
      </c>
    </row>
    <row r="3" spans="1:4" x14ac:dyDescent="0.25">
      <c r="C3" s="2" t="s">
        <v>535</v>
      </c>
      <c r="D3" s="2"/>
    </row>
    <row r="4" spans="1:4" x14ac:dyDescent="0.25">
      <c r="C4" s="1" t="s">
        <v>4</v>
      </c>
      <c r="D4" s="23"/>
    </row>
    <row r="5" spans="1:4" x14ac:dyDescent="0.25">
      <c r="A5" s="12" t="s">
        <v>185</v>
      </c>
      <c r="D5" s="24"/>
    </row>
    <row r="6" spans="1:4" x14ac:dyDescent="0.25">
      <c r="D6" s="24"/>
    </row>
    <row r="7" spans="1:4" x14ac:dyDescent="0.25">
      <c r="A7" s="7" t="s">
        <v>565</v>
      </c>
      <c r="B7" s="7" t="s">
        <v>3</v>
      </c>
      <c r="C7" s="8" t="s">
        <v>566</v>
      </c>
      <c r="D7" s="27"/>
    </row>
    <row r="8" spans="1:4" x14ac:dyDescent="0.25">
      <c r="A8" s="3" t="s">
        <v>565</v>
      </c>
      <c r="B8" s="3" t="s">
        <v>15</v>
      </c>
      <c r="C8" t="s">
        <v>567</v>
      </c>
      <c r="D8" s="24">
        <v>500</v>
      </c>
    </row>
    <row r="9" spans="1:4" x14ac:dyDescent="0.25">
      <c r="A9" s="3" t="s">
        <v>565</v>
      </c>
      <c r="B9" s="3" t="s">
        <v>65</v>
      </c>
      <c r="C9" t="s">
        <v>568</v>
      </c>
      <c r="D9" s="24">
        <v>1000</v>
      </c>
    </row>
    <row r="10" spans="1:4" x14ac:dyDescent="0.25">
      <c r="A10" s="3" t="s">
        <v>565</v>
      </c>
      <c r="B10" s="3" t="s">
        <v>101</v>
      </c>
      <c r="C10" t="s">
        <v>569</v>
      </c>
      <c r="D10" s="24"/>
    </row>
    <row r="11" spans="1:4" x14ac:dyDescent="0.25">
      <c r="A11" s="3" t="s">
        <v>565</v>
      </c>
      <c r="B11" s="3" t="s">
        <v>67</v>
      </c>
      <c r="C11" t="s">
        <v>570</v>
      </c>
      <c r="D11" s="24"/>
    </row>
    <row r="12" spans="1:4" x14ac:dyDescent="0.25">
      <c r="A12" s="3" t="s">
        <v>565</v>
      </c>
      <c r="B12" s="3" t="s">
        <v>116</v>
      </c>
      <c r="C12" t="s">
        <v>571</v>
      </c>
      <c r="D12" s="24">
        <v>600</v>
      </c>
    </row>
    <row r="13" spans="1:4" x14ac:dyDescent="0.25">
      <c r="A13" s="3" t="s">
        <v>565</v>
      </c>
      <c r="B13" s="3" t="s">
        <v>118</v>
      </c>
      <c r="C13" t="s">
        <v>147</v>
      </c>
      <c r="D13" s="24"/>
    </row>
    <row r="14" spans="1:4" x14ac:dyDescent="0.25">
      <c r="A14" s="3" t="s">
        <v>565</v>
      </c>
      <c r="B14" s="3" t="s">
        <v>121</v>
      </c>
      <c r="C14" t="s">
        <v>572</v>
      </c>
      <c r="D14" s="24"/>
    </row>
    <row r="15" spans="1:4" x14ac:dyDescent="0.25">
      <c r="A15" s="3" t="s">
        <v>565</v>
      </c>
      <c r="B15" s="3" t="s">
        <v>69</v>
      </c>
      <c r="C15" t="s">
        <v>573</v>
      </c>
      <c r="D15" s="24"/>
    </row>
    <row r="16" spans="1:4" x14ac:dyDescent="0.25">
      <c r="C16" s="13" t="s">
        <v>576</v>
      </c>
      <c r="D16" s="24">
        <f t="shared" ref="D16" si="0">SUM(D7:D15)</f>
        <v>2100</v>
      </c>
    </row>
    <row r="17" spans="1:4" x14ac:dyDescent="0.25">
      <c r="D17" s="24"/>
    </row>
    <row r="18" spans="1:4" x14ac:dyDescent="0.25">
      <c r="A18" s="7" t="s">
        <v>574</v>
      </c>
      <c r="B18" s="7" t="s">
        <v>3</v>
      </c>
      <c r="C18" s="8" t="s">
        <v>201</v>
      </c>
      <c r="D18" s="27"/>
    </row>
    <row r="19" spans="1:4" x14ac:dyDescent="0.25">
      <c r="A19" s="3" t="s">
        <v>574</v>
      </c>
      <c r="B19" s="3" t="s">
        <v>15</v>
      </c>
      <c r="C19" t="s">
        <v>575</v>
      </c>
      <c r="D19" s="24">
        <v>22464</v>
      </c>
    </row>
    <row r="20" spans="1:4" x14ac:dyDescent="0.25">
      <c r="C20" s="13" t="s">
        <v>203</v>
      </c>
      <c r="D20" s="24">
        <f t="shared" ref="D20" si="1">SUM(D18:D19)</f>
        <v>22464</v>
      </c>
    </row>
    <row r="21" spans="1:4" x14ac:dyDescent="0.25">
      <c r="D21" s="24"/>
    </row>
    <row r="22" spans="1:4" x14ac:dyDescent="0.25">
      <c r="A22" s="7" t="s">
        <v>577</v>
      </c>
      <c r="B22" s="7" t="s">
        <v>3</v>
      </c>
      <c r="C22" s="8" t="s">
        <v>578</v>
      </c>
      <c r="D22" s="27"/>
    </row>
    <row r="23" spans="1:4" x14ac:dyDescent="0.25">
      <c r="A23" s="3" t="s">
        <v>577</v>
      </c>
      <c r="B23" s="3" t="s">
        <v>15</v>
      </c>
      <c r="C23" t="s">
        <v>579</v>
      </c>
      <c r="D23" s="24"/>
    </row>
    <row r="24" spans="1:4" x14ac:dyDescent="0.25">
      <c r="A24" s="3" t="s">
        <v>577</v>
      </c>
      <c r="B24" s="3" t="s">
        <v>65</v>
      </c>
      <c r="C24" t="s">
        <v>580</v>
      </c>
      <c r="D24" s="24"/>
    </row>
    <row r="25" spans="1:4" x14ac:dyDescent="0.25">
      <c r="A25" s="3" t="s">
        <v>577</v>
      </c>
      <c r="B25" s="3" t="s">
        <v>101</v>
      </c>
      <c r="C25" t="s">
        <v>581</v>
      </c>
      <c r="D25" s="24"/>
    </row>
    <row r="26" spans="1:4" x14ac:dyDescent="0.25">
      <c r="C26" s="13" t="s">
        <v>582</v>
      </c>
      <c r="D26" s="24">
        <f t="shared" ref="D26" si="2">SUM(D22:D25)</f>
        <v>0</v>
      </c>
    </row>
    <row r="27" spans="1:4" x14ac:dyDescent="0.25">
      <c r="D27" s="24"/>
    </row>
    <row r="28" spans="1:4" x14ac:dyDescent="0.25">
      <c r="A28" s="7" t="s">
        <v>583</v>
      </c>
      <c r="B28" s="7" t="s">
        <v>3</v>
      </c>
      <c r="C28" s="8" t="s">
        <v>230</v>
      </c>
      <c r="D28" s="27"/>
    </row>
    <row r="29" spans="1:4" x14ac:dyDescent="0.25">
      <c r="A29" s="3" t="s">
        <v>583</v>
      </c>
      <c r="B29" s="3" t="s">
        <v>15</v>
      </c>
      <c r="C29" t="s">
        <v>584</v>
      </c>
      <c r="D29" s="24"/>
    </row>
    <row r="30" spans="1:4" x14ac:dyDescent="0.25">
      <c r="A30" s="3" t="s">
        <v>583</v>
      </c>
      <c r="B30" s="3" t="s">
        <v>65</v>
      </c>
      <c r="C30" t="s">
        <v>585</v>
      </c>
      <c r="D30" s="24">
        <v>7800</v>
      </c>
    </row>
    <row r="31" spans="1:4" x14ac:dyDescent="0.25">
      <c r="C31" s="13" t="s">
        <v>248</v>
      </c>
      <c r="D31" s="24">
        <f t="shared" ref="D31" si="3">SUM(D28:D30)</f>
        <v>7800</v>
      </c>
    </row>
    <row r="32" spans="1:4" x14ac:dyDescent="0.25">
      <c r="D32" s="24"/>
    </row>
    <row r="33" spans="1:4" x14ac:dyDescent="0.25">
      <c r="A33" s="7" t="s">
        <v>586</v>
      </c>
      <c r="B33" s="7" t="s">
        <v>3</v>
      </c>
      <c r="C33" s="8" t="s">
        <v>587</v>
      </c>
      <c r="D33" s="27"/>
    </row>
    <row r="34" spans="1:4" x14ac:dyDescent="0.25">
      <c r="A34" s="3" t="s">
        <v>586</v>
      </c>
      <c r="B34" s="3" t="s">
        <v>9</v>
      </c>
      <c r="C34" t="s">
        <v>588</v>
      </c>
      <c r="D34" s="24">
        <v>0</v>
      </c>
    </row>
    <row r="35" spans="1:4" x14ac:dyDescent="0.25">
      <c r="C35" s="8" t="s">
        <v>589</v>
      </c>
      <c r="D35" s="24">
        <f t="shared" ref="D35" si="4">SUM(D33:D34)</f>
        <v>0</v>
      </c>
    </row>
    <row r="36" spans="1:4" x14ac:dyDescent="0.25">
      <c r="D36" s="24"/>
    </row>
    <row r="37" spans="1:4" x14ac:dyDescent="0.25">
      <c r="A37" s="7" t="s">
        <v>590</v>
      </c>
      <c r="B37" s="7" t="s">
        <v>3</v>
      </c>
      <c r="C37" s="8" t="s">
        <v>591</v>
      </c>
      <c r="D37" s="27"/>
    </row>
    <row r="38" spans="1:4" x14ac:dyDescent="0.25">
      <c r="A38" s="3" t="s">
        <v>590</v>
      </c>
      <c r="B38" s="3" t="s">
        <v>15</v>
      </c>
      <c r="C38" t="s">
        <v>592</v>
      </c>
      <c r="D38" s="24">
        <v>20467</v>
      </c>
    </row>
    <row r="39" spans="1:4" x14ac:dyDescent="0.25">
      <c r="A39" s="3" t="s">
        <v>590</v>
      </c>
      <c r="B39" s="3" t="s">
        <v>65</v>
      </c>
      <c r="C39" t="s">
        <v>593</v>
      </c>
      <c r="D39" s="24">
        <v>1000</v>
      </c>
    </row>
    <row r="40" spans="1:4" x14ac:dyDescent="0.25">
      <c r="A40" s="3" t="s">
        <v>590</v>
      </c>
      <c r="B40" s="3" t="s">
        <v>101</v>
      </c>
      <c r="C40" t="s">
        <v>594</v>
      </c>
      <c r="D40" s="24"/>
    </row>
    <row r="41" spans="1:4" x14ac:dyDescent="0.25">
      <c r="A41" s="3" t="s">
        <v>590</v>
      </c>
      <c r="B41" s="3" t="s">
        <v>67</v>
      </c>
      <c r="C41" t="s">
        <v>595</v>
      </c>
      <c r="D41" s="24"/>
    </row>
    <row r="42" spans="1:4" x14ac:dyDescent="0.25">
      <c r="A42" s="3" t="s">
        <v>590</v>
      </c>
      <c r="B42" s="3" t="s">
        <v>116</v>
      </c>
      <c r="C42" t="s">
        <v>682</v>
      </c>
      <c r="D42" s="24"/>
    </row>
    <row r="43" spans="1:4" x14ac:dyDescent="0.25">
      <c r="A43" s="3" t="s">
        <v>590</v>
      </c>
      <c r="B43" s="3" t="s">
        <v>118</v>
      </c>
      <c r="C43" t="s">
        <v>596</v>
      </c>
      <c r="D43" s="24"/>
    </row>
    <row r="44" spans="1:4" x14ac:dyDescent="0.25">
      <c r="A44" s="3" t="s">
        <v>590</v>
      </c>
      <c r="B44" s="3" t="s">
        <v>109</v>
      </c>
      <c r="C44" t="s">
        <v>597</v>
      </c>
      <c r="D44" s="24"/>
    </row>
    <row r="45" spans="1:4" x14ac:dyDescent="0.25">
      <c r="C45" s="8" t="s">
        <v>750</v>
      </c>
      <c r="D45" s="24">
        <f t="shared" ref="D45" si="5">SUM(D37:D44)</f>
        <v>21467</v>
      </c>
    </row>
    <row r="46" spans="1:4" x14ac:dyDescent="0.25">
      <c r="D46" s="24"/>
    </row>
    <row r="47" spans="1:4" x14ac:dyDescent="0.25">
      <c r="A47" s="7" t="s">
        <v>598</v>
      </c>
      <c r="B47" s="7" t="s">
        <v>15</v>
      </c>
      <c r="C47" s="8" t="s">
        <v>329</v>
      </c>
      <c r="D47" s="24">
        <v>0</v>
      </c>
    </row>
    <row r="48" spans="1:4" x14ac:dyDescent="0.25">
      <c r="D48" s="24"/>
    </row>
    <row r="49" spans="1:6" x14ac:dyDescent="0.25">
      <c r="A49" s="10" t="s">
        <v>678</v>
      </c>
      <c r="B49" s="7" t="s">
        <v>15</v>
      </c>
      <c r="C49" s="8" t="s">
        <v>537</v>
      </c>
      <c r="D49" s="24">
        <v>0</v>
      </c>
    </row>
    <row r="50" spans="1:6" x14ac:dyDescent="0.25">
      <c r="D50" s="24"/>
    </row>
    <row r="51" spans="1:6" x14ac:dyDescent="0.25">
      <c r="A51" s="7" t="s">
        <v>599</v>
      </c>
      <c r="B51" s="7" t="s">
        <v>3</v>
      </c>
      <c r="C51" s="13" t="s">
        <v>600</v>
      </c>
      <c r="D51" s="28"/>
    </row>
    <row r="52" spans="1:6" x14ac:dyDescent="0.25">
      <c r="A52" s="3" t="s">
        <v>599</v>
      </c>
      <c r="B52" s="3" t="s">
        <v>15</v>
      </c>
      <c r="C52" t="s">
        <v>601</v>
      </c>
      <c r="D52" s="24">
        <v>60645</v>
      </c>
      <c r="F52" s="6"/>
    </row>
    <row r="53" spans="1:6" x14ac:dyDescent="0.25">
      <c r="A53" s="3" t="s">
        <v>599</v>
      </c>
      <c r="B53" s="3" t="s">
        <v>65</v>
      </c>
      <c r="C53" t="s">
        <v>602</v>
      </c>
      <c r="D53" s="24">
        <v>131284</v>
      </c>
    </row>
    <row r="54" spans="1:6" x14ac:dyDescent="0.25">
      <c r="A54" s="3" t="s">
        <v>599</v>
      </c>
      <c r="B54" s="3" t="s">
        <v>101</v>
      </c>
      <c r="C54" t="s">
        <v>603</v>
      </c>
      <c r="D54" s="24"/>
    </row>
    <row r="55" spans="1:6" x14ac:dyDescent="0.25">
      <c r="C55" s="9" t="s">
        <v>604</v>
      </c>
      <c r="D55" s="24">
        <f>SUM(D51:D54)</f>
        <v>191929</v>
      </c>
    </row>
    <row r="56" spans="1:6" x14ac:dyDescent="0.25">
      <c r="D56" s="24"/>
    </row>
    <row r="57" spans="1:6" x14ac:dyDescent="0.25">
      <c r="A57" s="7" t="s">
        <v>605</v>
      </c>
      <c r="B57" s="7" t="s">
        <v>3</v>
      </c>
      <c r="C57" s="8" t="s">
        <v>606</v>
      </c>
      <c r="D57" s="27"/>
    </row>
    <row r="58" spans="1:6" x14ac:dyDescent="0.25">
      <c r="A58" s="3" t="s">
        <v>605</v>
      </c>
      <c r="B58" s="3" t="s">
        <v>118</v>
      </c>
      <c r="C58" t="s">
        <v>606</v>
      </c>
      <c r="D58" s="24"/>
    </row>
    <row r="59" spans="1:6" x14ac:dyDescent="0.25">
      <c r="C59" s="9" t="s">
        <v>607</v>
      </c>
      <c r="D59" s="24">
        <f t="shared" ref="D59" si="6">SUM(D57:D58)</f>
        <v>0</v>
      </c>
    </row>
    <row r="60" spans="1:6" x14ac:dyDescent="0.25">
      <c r="D60" s="24"/>
    </row>
    <row r="61" spans="1:6" x14ac:dyDescent="0.25">
      <c r="A61" s="7" t="s">
        <v>608</v>
      </c>
      <c r="B61" s="7" t="s">
        <v>3</v>
      </c>
      <c r="C61" s="8" t="s">
        <v>609</v>
      </c>
      <c r="D61" s="27"/>
    </row>
    <row r="62" spans="1:6" x14ac:dyDescent="0.25">
      <c r="A62" s="3" t="s">
        <v>608</v>
      </c>
      <c r="B62" s="3" t="s">
        <v>65</v>
      </c>
      <c r="C62" t="s">
        <v>609</v>
      </c>
      <c r="D62" s="24"/>
    </row>
    <row r="63" spans="1:6" x14ac:dyDescent="0.25">
      <c r="C63" s="9" t="s">
        <v>610</v>
      </c>
      <c r="D63" s="24">
        <f t="shared" ref="D63" si="7">SUM(D61:D62)</f>
        <v>0</v>
      </c>
    </row>
    <row r="64" spans="1:6" x14ac:dyDescent="0.25">
      <c r="D64" s="24"/>
    </row>
    <row r="65" spans="1:4" x14ac:dyDescent="0.25">
      <c r="A65" s="7" t="s">
        <v>611</v>
      </c>
      <c r="B65" s="7" t="s">
        <v>3</v>
      </c>
      <c r="C65" s="8" t="s">
        <v>502</v>
      </c>
      <c r="D65" s="27"/>
    </row>
    <row r="66" spans="1:4" x14ac:dyDescent="0.25">
      <c r="A66" s="3" t="s">
        <v>611</v>
      </c>
      <c r="B66" s="3" t="s">
        <v>15</v>
      </c>
      <c r="C66" t="s">
        <v>502</v>
      </c>
      <c r="D66" s="24"/>
    </row>
    <row r="67" spans="1:4" x14ac:dyDescent="0.25">
      <c r="C67" s="9" t="s">
        <v>612</v>
      </c>
      <c r="D67" s="24">
        <f t="shared" ref="D67" si="8">SUM(D65:D66)</f>
        <v>0</v>
      </c>
    </row>
    <row r="68" spans="1:4" x14ac:dyDescent="0.25">
      <c r="D68" s="24"/>
    </row>
    <row r="69" spans="1:4" x14ac:dyDescent="0.25">
      <c r="A69" s="7" t="s">
        <v>613</v>
      </c>
      <c r="B69" s="7" t="s">
        <v>3</v>
      </c>
      <c r="C69" s="8" t="s">
        <v>324</v>
      </c>
      <c r="D69" s="27"/>
    </row>
    <row r="70" spans="1:4" x14ac:dyDescent="0.25">
      <c r="A70" s="3" t="s">
        <v>613</v>
      </c>
      <c r="B70" s="3" t="s">
        <v>15</v>
      </c>
      <c r="C70" t="s">
        <v>614</v>
      </c>
      <c r="D70" s="24">
        <v>600</v>
      </c>
    </row>
    <row r="71" spans="1:4" x14ac:dyDescent="0.25">
      <c r="A71" s="3" t="s">
        <v>613</v>
      </c>
      <c r="B71" s="3" t="s">
        <v>101</v>
      </c>
      <c r="C71" t="s">
        <v>616</v>
      </c>
      <c r="D71" s="24">
        <v>1300</v>
      </c>
    </row>
    <row r="72" spans="1:4" x14ac:dyDescent="0.25">
      <c r="A72" s="3" t="s">
        <v>613</v>
      </c>
      <c r="B72" s="3" t="s">
        <v>67</v>
      </c>
      <c r="C72" t="s">
        <v>615</v>
      </c>
      <c r="D72" s="24">
        <v>1700</v>
      </c>
    </row>
    <row r="73" spans="1:4" x14ac:dyDescent="0.25">
      <c r="A73" s="3" t="s">
        <v>613</v>
      </c>
      <c r="B73" s="3" t="s">
        <v>116</v>
      </c>
      <c r="C73" t="s">
        <v>760</v>
      </c>
      <c r="D73" s="24">
        <v>700</v>
      </c>
    </row>
    <row r="74" spans="1:4" x14ac:dyDescent="0.25">
      <c r="C74" s="9" t="s">
        <v>514</v>
      </c>
      <c r="D74" s="24">
        <f t="shared" ref="D74" si="9">SUM(D69:D73)</f>
        <v>4300</v>
      </c>
    </row>
    <row r="75" spans="1:4" x14ac:dyDescent="0.25">
      <c r="D75" s="24"/>
    </row>
    <row r="76" spans="1:4" x14ac:dyDescent="0.25">
      <c r="A76" s="7" t="s">
        <v>617</v>
      </c>
      <c r="B76" s="7" t="s">
        <v>3</v>
      </c>
      <c r="C76" s="8" t="s">
        <v>510</v>
      </c>
      <c r="D76" s="27"/>
    </row>
    <row r="77" spans="1:4" x14ac:dyDescent="0.25">
      <c r="A77" s="3" t="s">
        <v>617</v>
      </c>
      <c r="B77" s="3" t="s">
        <v>65</v>
      </c>
      <c r="C77" t="s">
        <v>618</v>
      </c>
      <c r="D77" s="24">
        <v>1900</v>
      </c>
    </row>
    <row r="78" spans="1:4" x14ac:dyDescent="0.25">
      <c r="A78" s="3" t="s">
        <v>617</v>
      </c>
      <c r="B78" s="3" t="s">
        <v>101</v>
      </c>
      <c r="C78" t="s">
        <v>718</v>
      </c>
      <c r="D78" s="24">
        <v>2100</v>
      </c>
    </row>
    <row r="79" spans="1:4" x14ac:dyDescent="0.25">
      <c r="C79" s="9" t="s">
        <v>513</v>
      </c>
      <c r="D79" s="24">
        <f t="shared" ref="D79" si="10">SUM(D76:D78)</f>
        <v>4000</v>
      </c>
    </row>
    <row r="80" spans="1:4" x14ac:dyDescent="0.25">
      <c r="C80" s="9"/>
      <c r="D80" s="29"/>
    </row>
    <row r="81" spans="1:4" x14ac:dyDescent="0.25">
      <c r="A81" s="3" t="s">
        <v>716</v>
      </c>
      <c r="B81" s="3" t="s">
        <v>15</v>
      </c>
      <c r="C81" s="13" t="s">
        <v>759</v>
      </c>
      <c r="D81" s="24">
        <v>184204</v>
      </c>
    </row>
    <row r="82" spans="1:4" x14ac:dyDescent="0.25">
      <c r="C82" s="9"/>
      <c r="D82" s="29"/>
    </row>
    <row r="83" spans="1:4" x14ac:dyDescent="0.25">
      <c r="A83" s="7" t="s">
        <v>619</v>
      </c>
      <c r="B83" s="7" t="s">
        <v>3</v>
      </c>
      <c r="C83" s="8" t="s">
        <v>620</v>
      </c>
      <c r="D83" s="27"/>
    </row>
    <row r="84" spans="1:4" x14ac:dyDescent="0.25">
      <c r="A84" s="3" t="s">
        <v>619</v>
      </c>
      <c r="B84" s="3" t="s">
        <v>15</v>
      </c>
      <c r="C84" t="s">
        <v>621</v>
      </c>
      <c r="D84" s="24"/>
    </row>
    <row r="85" spans="1:4" x14ac:dyDescent="0.25">
      <c r="A85" s="3" t="s">
        <v>619</v>
      </c>
      <c r="B85" s="3" t="s">
        <v>65</v>
      </c>
      <c r="C85" t="s">
        <v>622</v>
      </c>
      <c r="D85" s="24"/>
    </row>
    <row r="86" spans="1:4" x14ac:dyDescent="0.25">
      <c r="A86" s="3" t="s">
        <v>619</v>
      </c>
      <c r="B86" s="3" t="s">
        <v>101</v>
      </c>
      <c r="C86" t="s">
        <v>623</v>
      </c>
      <c r="D86" s="24"/>
    </row>
    <row r="87" spans="1:4" x14ac:dyDescent="0.25">
      <c r="A87" s="3" t="s">
        <v>619</v>
      </c>
      <c r="B87" s="3" t="s">
        <v>67</v>
      </c>
      <c r="C87" t="s">
        <v>624</v>
      </c>
      <c r="D87" s="24"/>
    </row>
    <row r="88" spans="1:4" x14ac:dyDescent="0.25">
      <c r="C88" s="8" t="s">
        <v>625</v>
      </c>
      <c r="D88" s="24">
        <f>SUM(D83:D87)</f>
        <v>0</v>
      </c>
    </row>
    <row r="89" spans="1:4" x14ac:dyDescent="0.25">
      <c r="C89" s="8"/>
      <c r="D89" s="27"/>
    </row>
    <row r="90" spans="1:4" x14ac:dyDescent="0.25">
      <c r="C90" s="11" t="s">
        <v>626</v>
      </c>
      <c r="D90" s="24">
        <f>D88+D79+D74+D67+D63+D59+D55+D47+D49+D45+D35+D31+D26+D20+D16+D81</f>
        <v>438264</v>
      </c>
    </row>
    <row r="91" spans="1:4" x14ac:dyDescent="0.25">
      <c r="D91" s="24"/>
    </row>
  </sheetData>
  <printOptions gridLines="1"/>
  <pageMargins left="0.25" right="0.5" top="0.25" bottom="0.25" header="0.3" footer="0.3"/>
  <pageSetup scale="82" orientation="landscape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0"/>
  <sheetViews>
    <sheetView workbookViewId="0">
      <selection activeCell="H9" sqref="H9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0.7109375" customWidth="1"/>
    <col min="4" max="4" width="12.7109375" customWidth="1"/>
  </cols>
  <sheetData>
    <row r="1" spans="1:4" x14ac:dyDescent="0.25">
      <c r="D1" s="1">
        <v>2025</v>
      </c>
    </row>
    <row r="2" spans="1:4" x14ac:dyDescent="0.25">
      <c r="D2" s="1" t="s">
        <v>8</v>
      </c>
    </row>
    <row r="3" spans="1:4" x14ac:dyDescent="0.25">
      <c r="C3" s="2" t="s">
        <v>628</v>
      </c>
      <c r="D3" s="2"/>
    </row>
    <row r="4" spans="1:4" x14ac:dyDescent="0.25">
      <c r="C4" s="1" t="s">
        <v>4</v>
      </c>
      <c r="D4" s="1"/>
    </row>
    <row r="5" spans="1:4" x14ac:dyDescent="0.25">
      <c r="A5" s="12" t="s">
        <v>1</v>
      </c>
    </row>
    <row r="7" spans="1:4" x14ac:dyDescent="0.25">
      <c r="A7" s="7" t="s">
        <v>629</v>
      </c>
      <c r="B7" s="7" t="s">
        <v>3</v>
      </c>
      <c r="C7" s="8" t="s">
        <v>630</v>
      </c>
      <c r="D7" s="6">
        <v>1734.43</v>
      </c>
    </row>
    <row r="8" spans="1:4" x14ac:dyDescent="0.25">
      <c r="D8" s="6"/>
    </row>
    <row r="9" spans="1:4" x14ac:dyDescent="0.25">
      <c r="A9" s="7" t="s">
        <v>631</v>
      </c>
      <c r="B9" s="7" t="s">
        <v>15</v>
      </c>
      <c r="C9" s="8" t="s">
        <v>561</v>
      </c>
      <c r="D9" s="6">
        <v>25000</v>
      </c>
    </row>
    <row r="10" spans="1:4" x14ac:dyDescent="0.25">
      <c r="C10" s="9"/>
      <c r="D10" s="6"/>
    </row>
    <row r="11" spans="1:4" x14ac:dyDescent="0.25">
      <c r="C11" s="11" t="s">
        <v>632</v>
      </c>
      <c r="D11" s="6">
        <f>SUM(D6:D10)</f>
        <v>26734.43</v>
      </c>
    </row>
    <row r="12" spans="1:4" x14ac:dyDescent="0.25">
      <c r="A12" s="7"/>
      <c r="B12" s="7"/>
      <c r="C12" s="8"/>
      <c r="D12" s="6"/>
    </row>
    <row r="13" spans="1:4" x14ac:dyDescent="0.25">
      <c r="A13" s="2" t="s">
        <v>185</v>
      </c>
      <c r="D13" s="6"/>
    </row>
    <row r="14" spans="1:4" x14ac:dyDescent="0.25">
      <c r="D14" s="6"/>
    </row>
    <row r="15" spans="1:4" x14ac:dyDescent="0.25">
      <c r="C15" s="8" t="s">
        <v>633</v>
      </c>
      <c r="D15" s="6"/>
    </row>
    <row r="16" spans="1:4" x14ac:dyDescent="0.25">
      <c r="D16" s="6"/>
    </row>
    <row r="17" spans="1:4" x14ac:dyDescent="0.25">
      <c r="D17" s="6"/>
    </row>
    <row r="18" spans="1:4" x14ac:dyDescent="0.25">
      <c r="C18" s="11" t="s">
        <v>634</v>
      </c>
      <c r="D18" s="6">
        <f>D11-D15</f>
        <v>26734.43</v>
      </c>
    </row>
    <row r="20" spans="1:4" x14ac:dyDescent="0.25">
      <c r="A20" s="7"/>
      <c r="B20" s="7"/>
      <c r="C20" s="8"/>
      <c r="D20" s="8"/>
    </row>
    <row r="22" spans="1:4" x14ac:dyDescent="0.25">
      <c r="C22" s="9"/>
      <c r="D22" s="9"/>
    </row>
    <row r="24" spans="1:4" x14ac:dyDescent="0.25">
      <c r="A24" s="7"/>
      <c r="B24" s="7"/>
      <c r="C24" s="8"/>
      <c r="D24" s="8"/>
    </row>
    <row r="32" spans="1:4" x14ac:dyDescent="0.25">
      <c r="C32" s="9"/>
      <c r="D32" s="9"/>
    </row>
    <row r="36" spans="3:4" x14ac:dyDescent="0.25">
      <c r="C36" s="9"/>
      <c r="D36" s="9"/>
    </row>
    <row r="40" spans="3:4" x14ac:dyDescent="0.25">
      <c r="C40" s="11"/>
      <c r="D40" s="11"/>
    </row>
  </sheetData>
  <printOptions gridLines="1"/>
  <pageMargins left="0.25" right="0.5" top="0.25" bottom="0.2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48"/>
  <sheetViews>
    <sheetView workbookViewId="0">
      <selection activeCell="C15" sqref="C15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40.7109375" customWidth="1"/>
    <col min="4" max="4" width="12.7109375" customWidth="1"/>
    <col min="6" max="13" width="9.140625" customWidth="1"/>
  </cols>
  <sheetData>
    <row r="1" spans="1:4" x14ac:dyDescent="0.25">
      <c r="D1">
        <v>2025</v>
      </c>
    </row>
    <row r="2" spans="1:4" x14ac:dyDescent="0.25">
      <c r="D2" t="s">
        <v>8</v>
      </c>
    </row>
    <row r="3" spans="1:4" x14ac:dyDescent="0.25">
      <c r="C3" s="2" t="s">
        <v>635</v>
      </c>
      <c r="D3" s="2"/>
    </row>
    <row r="4" spans="1:4" x14ac:dyDescent="0.25">
      <c r="C4" s="1" t="s">
        <v>4</v>
      </c>
      <c r="D4" s="1"/>
    </row>
    <row r="5" spans="1:4" x14ac:dyDescent="0.25">
      <c r="A5" s="12" t="s">
        <v>1</v>
      </c>
    </row>
    <row r="7" spans="1:4" x14ac:dyDescent="0.25">
      <c r="A7" s="7" t="s">
        <v>636</v>
      </c>
      <c r="B7" s="7" t="s">
        <v>3</v>
      </c>
      <c r="C7" s="8" t="s">
        <v>637</v>
      </c>
      <c r="D7" s="8"/>
    </row>
    <row r="8" spans="1:4" x14ac:dyDescent="0.25">
      <c r="A8" s="3" t="s">
        <v>636</v>
      </c>
      <c r="B8" s="3" t="s">
        <v>15</v>
      </c>
      <c r="C8" t="s">
        <v>754</v>
      </c>
      <c r="D8" s="32">
        <v>1447.57</v>
      </c>
    </row>
    <row r="9" spans="1:4" x14ac:dyDescent="0.25">
      <c r="D9" s="32"/>
    </row>
    <row r="10" spans="1:4" x14ac:dyDescent="0.25">
      <c r="D10" s="32"/>
    </row>
    <row r="11" spans="1:4" x14ac:dyDescent="0.25">
      <c r="A11" s="7"/>
      <c r="B11" s="7"/>
      <c r="C11" s="8"/>
      <c r="D11" s="34"/>
    </row>
    <row r="12" spans="1:4" x14ac:dyDescent="0.25">
      <c r="A12" s="7" t="s">
        <v>638</v>
      </c>
      <c r="B12" s="7" t="s">
        <v>15</v>
      </c>
      <c r="C12" s="13" t="s">
        <v>639</v>
      </c>
      <c r="D12" s="32">
        <v>36187.589999999997</v>
      </c>
    </row>
    <row r="13" spans="1:4" x14ac:dyDescent="0.25">
      <c r="C13" s="11"/>
      <c r="D13" s="11"/>
    </row>
    <row r="14" spans="1:4" x14ac:dyDescent="0.25">
      <c r="A14" s="7"/>
      <c r="B14" s="7"/>
      <c r="C14" s="11" t="s">
        <v>640</v>
      </c>
      <c r="D14" s="33">
        <f t="shared" ref="D14" si="0">D8+D12</f>
        <v>37635.159999999996</v>
      </c>
    </row>
    <row r="15" spans="1:4" x14ac:dyDescent="0.25">
      <c r="A15" s="2" t="s">
        <v>185</v>
      </c>
    </row>
    <row r="17" spans="1:4" x14ac:dyDescent="0.25">
      <c r="A17" s="7" t="s">
        <v>641</v>
      </c>
      <c r="B17" s="7" t="s">
        <v>3</v>
      </c>
      <c r="C17" s="8" t="s">
        <v>642</v>
      </c>
      <c r="D17" s="8"/>
    </row>
    <row r="18" spans="1:4" x14ac:dyDescent="0.25">
      <c r="A18" s="3" t="s">
        <v>641</v>
      </c>
      <c r="B18" s="3" t="s">
        <v>15</v>
      </c>
      <c r="C18" t="s">
        <v>643</v>
      </c>
    </row>
    <row r="19" spans="1:4" x14ac:dyDescent="0.25">
      <c r="A19" s="3" t="s">
        <v>641</v>
      </c>
      <c r="B19" s="3" t="s">
        <v>65</v>
      </c>
      <c r="C19" t="s">
        <v>644</v>
      </c>
    </row>
    <row r="20" spans="1:4" x14ac:dyDescent="0.25">
      <c r="C20" s="9" t="s">
        <v>648</v>
      </c>
      <c r="D20" s="5">
        <f t="shared" ref="D20" si="1">D18+D19</f>
        <v>0</v>
      </c>
    </row>
    <row r="22" spans="1:4" x14ac:dyDescent="0.25">
      <c r="A22" s="3" t="s">
        <v>645</v>
      </c>
      <c r="B22" s="3" t="s">
        <v>15</v>
      </c>
      <c r="C22" t="s">
        <v>646</v>
      </c>
    </row>
    <row r="23" spans="1:4" x14ac:dyDescent="0.25">
      <c r="C23" s="8"/>
      <c r="D23" s="8"/>
    </row>
    <row r="24" spans="1:4" x14ac:dyDescent="0.25">
      <c r="C24" s="11" t="s">
        <v>647</v>
      </c>
      <c r="D24" s="5">
        <f t="shared" ref="D24" si="2">D20+D22</f>
        <v>0</v>
      </c>
    </row>
    <row r="26" spans="1:4" x14ac:dyDescent="0.25">
      <c r="C26" s="11" t="s">
        <v>649</v>
      </c>
      <c r="D26" s="5">
        <f t="shared" ref="D26" si="3">D14-D24</f>
        <v>37635.159999999996</v>
      </c>
    </row>
    <row r="28" spans="1:4" x14ac:dyDescent="0.25">
      <c r="A28" s="7"/>
      <c r="B28" s="7"/>
      <c r="C28" s="8"/>
      <c r="D28" s="8"/>
    </row>
    <row r="30" spans="1:4" x14ac:dyDescent="0.25">
      <c r="C30" s="9"/>
      <c r="D30" s="9"/>
    </row>
    <row r="32" spans="1:4" x14ac:dyDescent="0.25">
      <c r="A32" s="7"/>
      <c r="B32" s="7"/>
      <c r="C32" s="8"/>
      <c r="D32" s="8"/>
    </row>
    <row r="40" spans="3:4" x14ac:dyDescent="0.25">
      <c r="C40" s="9"/>
      <c r="D40" s="9"/>
    </row>
    <row r="44" spans="3:4" x14ac:dyDescent="0.25">
      <c r="C44" s="9"/>
      <c r="D44" s="9"/>
    </row>
    <row r="48" spans="3:4" x14ac:dyDescent="0.25">
      <c r="C48" s="11"/>
      <c r="D48" s="11"/>
    </row>
  </sheetData>
  <printOptions gridLines="1"/>
  <pageMargins left="0.25" right="0.5" top="0.25" bottom="0.2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01 - GENERAL FUND SUMMARY</vt:lpstr>
      <vt:lpstr>01 - GENERAL FUND INCOME</vt:lpstr>
      <vt:lpstr>01 - GENERAL FUND EXPENSES</vt:lpstr>
      <vt:lpstr>08 - SEWER FUND SUMMARY</vt:lpstr>
      <vt:lpstr>08 - SEWER FUND INCOME</vt:lpstr>
      <vt:lpstr>08 - SEWER FUND EXPENSES</vt:lpstr>
      <vt:lpstr>30 - CAPITAL RESERVE FUND</vt:lpstr>
      <vt:lpstr>35 - HIGHWAY FUND</vt:lpstr>
      <vt:lpstr>'01 - GENERAL FUND EXPENSES'!Print_Area</vt:lpstr>
      <vt:lpstr>'01 - GENERAL FUND INCOME'!Print_Area</vt:lpstr>
      <vt:lpstr>'08 - SEWER FUND EXPENSES'!Print_Area</vt:lpstr>
      <vt:lpstr>'08 - SEWER FUND INCOME'!Print_Area</vt:lpstr>
      <vt:lpstr>'01 - GENERAL FUND EXPENSES'!Print_Titles</vt:lpstr>
      <vt:lpstr>'01 - GENERAL FUND INCOME'!Print_Titles</vt:lpstr>
      <vt:lpstr>'01 - GENERAL FUND SUMMARY'!Print_Titles</vt:lpstr>
      <vt:lpstr>'08 - SEWER FUND EXPENSES'!Print_Titles</vt:lpstr>
      <vt:lpstr>'08 - SEWER FUND INCOME'!Print_Titles</vt:lpstr>
      <vt:lpstr>'08 - SEWER FUND SUMMARY'!Print_Titles</vt:lpstr>
      <vt:lpstr>'30 - CAPITAL RESERVE FUND'!Print_Titles</vt:lpstr>
      <vt:lpstr>'35 - HIGHWAY FUND'!Print_Titles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boroughclerk</dc:creator>
  <cp:lastModifiedBy>Joan Heebner</cp:lastModifiedBy>
  <cp:lastPrinted>2025-01-02T16:10:16Z</cp:lastPrinted>
  <dcterms:created xsi:type="dcterms:W3CDTF">2019-06-24T14:10:23Z</dcterms:created>
  <dcterms:modified xsi:type="dcterms:W3CDTF">2025-01-02T16:13:09Z</dcterms:modified>
</cp:coreProperties>
</file>